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ntrate_2021-2023" sheetId="1" r:id="rId1"/>
  </sheets>
  <definedNames>
    <definedName name="_xlnm._FilterDatabase" localSheetId="0" hidden="1">'Entrate_2021-2023'!$A$1:$M$123</definedName>
    <definedName name="_xlnm.Print_Titles" localSheetId="0">'Entrate_2021-2023'!$1:$1</definedName>
  </definedNames>
  <calcPr fullCalcOnLoad="1"/>
</workbook>
</file>

<file path=xl/sharedStrings.xml><?xml version="1.0" encoding="utf-8"?>
<sst xmlns="http://schemas.openxmlformats.org/spreadsheetml/2006/main" count="374" uniqueCount="205">
  <si>
    <t>tipo</t>
  </si>
  <si>
    <t>cap.</t>
  </si>
  <si>
    <t>art.</t>
  </si>
  <si>
    <t>denominazione</t>
  </si>
  <si>
    <t>codice</t>
  </si>
  <si>
    <t>competenza 2021</t>
  </si>
  <si>
    <t>competenza 2022</t>
  </si>
  <si>
    <t>competenza 2023</t>
  </si>
  <si>
    <t>cassa 2021</t>
  </si>
  <si>
    <t>E</t>
  </si>
  <si>
    <t>0.00.00.00.000</t>
  </si>
  <si>
    <t>AVANZO SPESA CORRENTE</t>
  </si>
  <si>
    <t>AVANZO PER SPESE DI INVESTIMENTO</t>
  </si>
  <si>
    <t>F.P.V. SPESE CORRENTI</t>
  </si>
  <si>
    <t>F.P.V. SPESE IN CONTO CAPITALE</t>
  </si>
  <si>
    <t>FONDO INIZIALE DI CASSA</t>
  </si>
  <si>
    <t>IMPOSTA COMUNALE SULLA PUBBLICITA'</t>
  </si>
  <si>
    <t>1.01.01.53.001</t>
  </si>
  <si>
    <t>ADDIZIONALE COMUNALE IRPEF</t>
  </si>
  <si>
    <t>1.01.01.16.001</t>
  </si>
  <si>
    <t>I.C.I. - ATTIVITA' DI RECUPERO SU ANNI PRECEDENTI</t>
  </si>
  <si>
    <t>1.01.01.08.002</t>
  </si>
  <si>
    <t>1.01.04.99.999</t>
  </si>
  <si>
    <t>5 PER MILLE PER ATTIVITA' SOCIALI DEI COMUNI</t>
  </si>
  <si>
    <t>TASSA OCCUPAZIONE TEMPORANEA DI SPAZI ED AREE PUBBLICHE</t>
  </si>
  <si>
    <t>1.01.01.52.001</t>
  </si>
  <si>
    <t>FONDO SPERIMENTALE DI RIEQUILIBRIO/FONDO DI SOLIDARIETA' COMUNALE</t>
  </si>
  <si>
    <t>1.03.01.01.001</t>
  </si>
  <si>
    <t>IMPOSTA MUNICIPALE PROPRIA (IMU)</t>
  </si>
  <si>
    <t>1.01.01.06.001</t>
  </si>
  <si>
    <t>1.01.01.06.002</t>
  </si>
  <si>
    <t>ATTIVITA' DI RECUPERO I.M.U. ANNI PRECEDENTI</t>
  </si>
  <si>
    <t>TASI - SERVIZI INDIVISIBILI</t>
  </si>
  <si>
    <t>1.01.01.76.002</t>
  </si>
  <si>
    <t>TRIBUTO PER SERVIZI INDIVISIBILI (TASI) RISCOSSO A SEGUITO DI ATTIVITA' DI VERIFICA E CONTROLLO</t>
  </si>
  <si>
    <t>2.01.01.01.001</t>
  </si>
  <si>
    <t>ATTRIBUZIONE DALLO STATO DI SOMME IN SOSTITUZIONE DI TRIBUTI , CONTRIBUTI SOPPRESSI</t>
  </si>
  <si>
    <t>CONTRIBUTO PER MINOR GETTITO IMU</t>
  </si>
  <si>
    <t>CONTRIBUTO DISINFESTAZIONE E SANIFICAZIONE ART 114 DL 18 DEL 2020</t>
  </si>
  <si>
    <t>TRASFERIMENTO COMPENSATIVO IMU SETTORE TURISTICO ART 177 C 2 DL 34 DEL 2020</t>
  </si>
  <si>
    <t>TRASFERIMENTO COMPENSATIVO MINORI ENTRATE TOSAP ART 181, C 5 DL 34 DEL 2020</t>
  </si>
  <si>
    <t>FONDO EMERGENZA SANITARIA PER FUNZIONI FONDAMENTALI (ART. 106 D.L. 34/2020 E ART. 39 D.L. 104/2020)</t>
  </si>
  <si>
    <t>CONTRIBUTO DALLO STATO PER LIBRI DI TESTO</t>
  </si>
  <si>
    <t>FONDO FINANZIAMENTO LAVORO STRAORDINARIO POLIZIA LOCALE ART 115 DEL 18 DEL 2020</t>
  </si>
  <si>
    <t>CONTRIBUTO IN CONTO INTERESSI SU OPERAZIONI DI INDEBITAMENTO (ART 1, C. 540, LS 190/14)</t>
  </si>
  <si>
    <t>RIMBORSO DALLO STATO PER SPESE ELETTORALI</t>
  </si>
  <si>
    <t>RIMBORSO MINISTERO DIFFERENZIALE INDENNITA' POSIZIONE SEGRETARIO COMUNALE</t>
  </si>
  <si>
    <t>FONDO DI SOLIDARIETA' ALIMENTARE</t>
  </si>
  <si>
    <t>CONTRIBUTO STATALE PER CENTRI ESTIVI DIURNI E SERVIZI SOCIOEDUCATIVI</t>
  </si>
  <si>
    <t>CONTRIBUTO EUROPEO PER NUOVO POLO CULTURALE fondo cipe</t>
  </si>
  <si>
    <t>CONTRIBUTO EUROPEO PER NUOVO POLO CULTURALE fondo europeo</t>
  </si>
  <si>
    <t>2.01.05.01.999</t>
  </si>
  <si>
    <t>2.01.01.02.001</t>
  </si>
  <si>
    <t>CONTRIBUTO REGIONALE FAMIGLIE</t>
  </si>
  <si>
    <t>CONTRIBUTO REGIONALE PER ACCESSO ALLE ABITAZIONI IN LOCAZIONE (L. 431/1998)</t>
  </si>
  <si>
    <t>CONTRIBUTI REGIONALI IN AMBITO SOCIALE</t>
  </si>
  <si>
    <t>CONTRIBUTO REGIONALE ELIMINAZIONE BARRIERE ARCHITETTONICHE (L. 13/1989)</t>
  </si>
  <si>
    <t>2.01.01.02.003</t>
  </si>
  <si>
    <t>RIMBORSO DALLA REGIONE PER SPESE ELETTORALI</t>
  </si>
  <si>
    <t>TRASFERIMENTI DELLA REGIONE PER ASSISTENZA DOMICILIARE</t>
  </si>
  <si>
    <t>RIMBORSO DALL'ISTAT PER CENSIMENTI</t>
  </si>
  <si>
    <t>2.01.01.01.013</t>
  </si>
  <si>
    <t>CONTRIBUTO DA COMUNI GESTIONE COMMISSIONE INTERCOMUNALE SUI SENTIERI DEGLI EZZELINI</t>
  </si>
  <si>
    <t>CONTRIBUTI ASL PER ELIMINAZIONE BARRIERE ARCHITETTONICHE</t>
  </si>
  <si>
    <t>2.01.01.02.011</t>
  </si>
  <si>
    <t>DIRITTI DI SEGRETERIA E ROGITO</t>
  </si>
  <si>
    <t>3.01.02.01.032</t>
  </si>
  <si>
    <t>NUOVI DIRITTI DI SEGRETERIA</t>
  </si>
  <si>
    <t>3.01.02.01.035</t>
  </si>
  <si>
    <t>NUOVI DIRITTI DI SEGRETERIA PER CONCESSIONI, PRATICHE UFFICIO TECNICO</t>
  </si>
  <si>
    <t>DIRITTI PER IL RILASCIO DI CARTE D'IDENTITA'</t>
  </si>
  <si>
    <t>PROVENTI DA MATRIMONI</t>
  </si>
  <si>
    <t>3.01.03.01.003</t>
  </si>
  <si>
    <t>PROVENTI DEI SERVIZI DI ASSISTENZA SCOLASTICA (TRASPORTO ALUNNI)</t>
  </si>
  <si>
    <t>3.01.02.01.016</t>
  </si>
  <si>
    <t>PROVENTI GESTIONE SERVIZIO VIGILANZA SCUOLABUS</t>
  </si>
  <si>
    <t>PROVENTI GESTIONE MENSA SCOLASTICA</t>
  </si>
  <si>
    <t>3.01.02.01.008</t>
  </si>
  <si>
    <t>PROVENTI DA MULTE, AMMENDE E OBLAZIONI A CARICO DELLE FAMIGLIE</t>
  </si>
  <si>
    <t>3.02.02.01.004</t>
  </si>
  <si>
    <t>3.02.03.01.004</t>
  </si>
  <si>
    <t>PROVENTI DA MULTE E SANZIONI PER VIOLAZIONI DEL CODICE DELLA STRADA A CARICO DELLE FAMIGLIE</t>
  </si>
  <si>
    <t>PROVENTI DA MULTE E SANZIONI PER VIOLAZIONI DELLE NORME DEL CODICE DELLA STRADA A CARICO DELLE IMPRESE</t>
  </si>
  <si>
    <t>CANONE UNICO PATRIMONIALE</t>
  </si>
  <si>
    <t>PROVENTI VARI DELLA GESTIONE DEGLI IMPIANTI SPORTIVI (PISCINE, TENNIS, ECC.) IMPIANTO DI VIA MOLINARE</t>
  </si>
  <si>
    <t>3.01.02.01.006</t>
  </si>
  <si>
    <t>PROVENTI IMPIANTI SPORTIVI (PALESTRE)</t>
  </si>
  <si>
    <t>AFFITTO BENI COMUNALI</t>
  </si>
  <si>
    <t>3.01.03.02.001</t>
  </si>
  <si>
    <t>INTERESSI ATTIVI</t>
  </si>
  <si>
    <t>3.03.03.04.001</t>
  </si>
  <si>
    <t>PROVENTI DA GESTORE SERVIZI ENERGETICI</t>
  </si>
  <si>
    <t>3.05.99.99.999</t>
  </si>
  <si>
    <t>RIMBORSO DALL'ERARIO PER CREDITO IVA NUOVO</t>
  </si>
  <si>
    <t>3.05.02.02.002</t>
  </si>
  <si>
    <t>ENTRATE PER STERILIZZAZIONE CONTABILE IVA NUOVO (REVERSE CHARGE)</t>
  </si>
  <si>
    <t>3.05.99.03.001</t>
  </si>
  <si>
    <t>RIMBORSO SOMME PER SEGRETERIA CONVENZIONATA</t>
  </si>
  <si>
    <t>3.05.02.01.001</t>
  </si>
  <si>
    <t>RIMBORSO PER PERSONALE COMANDATO</t>
  </si>
  <si>
    <t>RIMBORSO PER CONVENZIONI DI SEGRETERIA</t>
  </si>
  <si>
    <t>RIMBORSO DA ALTRE AMMINISTRAZIONE PER SERVIZI EROGATI IN AMBITO SOCIALE</t>
  </si>
  <si>
    <t>2.01.01.02.000</t>
  </si>
  <si>
    <t>RIMBORSO DAGLI ABBIENTI DELLE SPESE DI RICOVERO INABILI AL LAVORO</t>
  </si>
  <si>
    <t>3.05.02.04.001</t>
  </si>
  <si>
    <t>RIMBORSO SPESE DI ACCERTAMENTO E NOTIFICA SANZIONI C.D.S.</t>
  </si>
  <si>
    <t>PROVENTI - RIMBORSI - CONTRIBUTI DIVERSI SETTORE ISTRUZIONE</t>
  </si>
  <si>
    <t>3.05.02.03.004</t>
  </si>
  <si>
    <t>RIMBORSO SPESE PER I SERVIZI SOCIO-ASSISTENZIALI AGLI ANZIAN I - ASSISTENZA DOMICILIARE</t>
  </si>
  <si>
    <t>3.01.02.01.024</t>
  </si>
  <si>
    <t>CONCORSI, RIMBORSI E RECUPERI VARI</t>
  </si>
  <si>
    <t>3.05.02.04.000</t>
  </si>
  <si>
    <t>RIMBORSI, RECUPERI E RESTITUZIONI DI SOMME NON DOVUTE O INCASSATE IN ECCESSO</t>
  </si>
  <si>
    <t>3.05.02.03.000</t>
  </si>
  <si>
    <t>ENTRATA FIGURATIVA PER INCENTIVI MERLONI</t>
  </si>
  <si>
    <t>3.05.99.02.001</t>
  </si>
  <si>
    <t>3.05.01.01.000</t>
  </si>
  <si>
    <t>CONTRIBUTO DA PRIVATI PER MANIFESTAZIONI CULTURALI</t>
  </si>
  <si>
    <t>RIMBORSI VARI DA ASSICURAZIONI, PER DANNI AL PATRIMONIO, ECC.</t>
  </si>
  <si>
    <t>MONETIZZAZIONI STANDARDS URBANISTICI DA FAMIGLIE</t>
  </si>
  <si>
    <t>4.03.11.01.001</t>
  </si>
  <si>
    <t>MONETIZZAZIONE STANDARDS URBANISTICI DA IMPRESE</t>
  </si>
  <si>
    <t>4.03.12.99.999</t>
  </si>
  <si>
    <t>ALIENAZIONE DI AREE DITTA MU.BRE. COSTRUZIONI</t>
  </si>
  <si>
    <t>4.04.02.01.000</t>
  </si>
  <si>
    <t>ALIENAZIONE AREE</t>
  </si>
  <si>
    <t>ALIENAZIONE BENI MOBILI DI PROPRIETA' COMUNALE (via Masaccio)</t>
  </si>
  <si>
    <t>4.04.01.04.001</t>
  </si>
  <si>
    <t>4.03.12.02.001</t>
  </si>
  <si>
    <t>CONDONI EDILIZI E SANATORIA OPERE EDILIZIE ABUSIVE</t>
  </si>
  <si>
    <t>4.01.01.01.001</t>
  </si>
  <si>
    <t>CONTRIBUTO STATALE PER MIGLIORAMENTO SISMICO DEL MUNICIPIO</t>
  </si>
  <si>
    <t>4.02.01.01.001</t>
  </si>
  <si>
    <t>CONTRIBUTO STATALE PER REALIZZAIONE NUOVO PLESSO SCOLASTICO</t>
  </si>
  <si>
    <t>CONTRIBUTO STATALE PER MESSA IN SICUREZZA E MANUTENZIONE STRAORDINARIA SCUOLA MEDIA</t>
  </si>
  <si>
    <t>CONTRIBUTO STATALE PER COMPLETAMENTO POLO SCOLASTICO</t>
  </si>
  <si>
    <t>CONTRIBUTO MIUR PER ARREDO SCUOLE (COVID)</t>
  </si>
  <si>
    <t>CONTRIBUTO STATALI DESTINATI AI COMUNI PER MESSA IN SICUREZZA PATRIMONIO ED EFFICENTAMENTO ENERGETICO</t>
  </si>
  <si>
    <t>CONTRIBUTO STATALE PER PROGETTAZIONE COMPLETAMENTO POLO SCOLASTICO</t>
  </si>
  <si>
    <t>CONTRIBUTO STATALE PER RISTRUTTURAZIONE IMPIANTI SPORTIVI VIA MOLINARE</t>
  </si>
  <si>
    <t>CONTRIBUTO STATALE ROTATORIA VIA GRANDE - VIA TRENTO - VIA CAPRERA</t>
  </si>
  <si>
    <t>4.02.01.02.001</t>
  </si>
  <si>
    <t>CONTRIBUTI STATALI OPERE PUBBLICHE</t>
  </si>
  <si>
    <t>CONTRIBUTO REGIONALE SENTIERO EZZELINI</t>
  </si>
  <si>
    <t>CONTRIBUTO REGIONALE ADEGUAMENTO SISMICO MUNICIPIO 2° STRALCIO</t>
  </si>
  <si>
    <t>CONTRIBUTO IST. REG. VILLE VENETE PER RESTAURO CONSERVATIVO VILLA PRIULI (DECRETO 268/2019)</t>
  </si>
  <si>
    <t>PROVENTI CONCESSIONI AD EDIFICARE E SANZIONI URBANISTICHE E RELATIVE SANZIONI</t>
  </si>
  <si>
    <t>4.05.01.01.001</t>
  </si>
  <si>
    <t>CONTRIBUTO REGIONALI PER PISTE CICLABILI</t>
  </si>
  <si>
    <t>CONTRIBUTO REGIONALE PER EFFICENTAMENTO ENERGETICO</t>
  </si>
  <si>
    <t>TRASFERIMENTO CONTARINA PER SERVIZI CIMITERIALI CAPPELLE GENTILIZIE</t>
  </si>
  <si>
    <t>CONTRIBUTO PROVINCIALE PER REALIZZAZIONE ROTATORIA VIA MUSON VIA SANT'ANTONIO</t>
  </si>
  <si>
    <t>4.02.01.02.002</t>
  </si>
  <si>
    <t>CONTRIBUTO PROVINCIALE PER REALIZZAZIONE ROTATORIA VIA MASACCIO VIA CA' LEONCINO VIA MONTEGRAPPA</t>
  </si>
  <si>
    <t>CONTRIBUTO REGIONALI PER PISTA CICLABILI VIA MONTEGRAPPA</t>
  </si>
  <si>
    <t>CONTRIBUTO PROVINCIALE PER ZONIZZAZIONE ACUSTICA</t>
  </si>
  <si>
    <t>CONTRIBUTO PROVINCIALE PER REALIZZAZIONE ROTATORIA VIA MOTTE - VIA POSTUMIA</t>
  </si>
  <si>
    <t>ANTICIPAZIONE DI TESORERIA PER NORMALE GESTIONE DEL BILANCIO</t>
  </si>
  <si>
    <t>7.01.01.01.001</t>
  </si>
  <si>
    <t>6.03.01.04.000</t>
  </si>
  <si>
    <t>MUTUO PER LA REALIZZAZIONE ROTATORIA VIA MASACCIO VIA MONTEGRAPPA VIA CA LEONCINO</t>
  </si>
  <si>
    <t>MUTUO PER LA REALIZZAZIONE DI VIA GRANDE</t>
  </si>
  <si>
    <t>RITENUTE PREVIDENZIALI, ASSISTENZIALI, ECC. A CARICO DEL PER SONALE</t>
  </si>
  <si>
    <t>9.01.02.02.001</t>
  </si>
  <si>
    <t>RITENUTA ALLA FONTE IRPEF A CARICO DEL PERSONALE SU STIPENDI INDENNITA' ECC.</t>
  </si>
  <si>
    <t>9.01.02.01.001</t>
  </si>
  <si>
    <t>RITENUTE AL PERSONALE PER CONTO DI TERZI</t>
  </si>
  <si>
    <t>9.01.01.99.999</t>
  </si>
  <si>
    <t>ENTRATE A SEGUITO DI SPESE NON ANDATE A BUON FINE</t>
  </si>
  <si>
    <t>9.01.99.01.001</t>
  </si>
  <si>
    <t>DEPOSITI CAUZIONALI</t>
  </si>
  <si>
    <t>9.02.04.01.001</t>
  </si>
  <si>
    <t>RITENUTE ALLA FONTE IRPEF SU INDENNITA' DI CARICA, COMPENSI A PROFESSIONISTI ECC.</t>
  </si>
  <si>
    <t>9.01.03.01.001</t>
  </si>
  <si>
    <t>CORRISPETTIVO CARTE D'IDENTITA' DA RIVERSARE ALLO STATO</t>
  </si>
  <si>
    <t>9.02.99.99.999</t>
  </si>
  <si>
    <t>ENTRATE PER CONTO DI TERZI</t>
  </si>
  <si>
    <t>SERVIZI PER CONTO DELLO STATO</t>
  </si>
  <si>
    <t>9.02.02.01.000</t>
  </si>
  <si>
    <t>RITENUTA PER SCISSIONE CONTABILE IVA (SPLIT PAYMENT IN AMBITO ISTITUZIONALE)</t>
  </si>
  <si>
    <t>RITENUTE PER SCISSIONE CONTABILE IVA (SPLIT PAYMENT IN AMBITO COMMERCIALE)</t>
  </si>
  <si>
    <t>9.01.01.02.001</t>
  </si>
  <si>
    <t>GESTIONE DI FONDI PER IL SERVIZIO DI ECONOMATO</t>
  </si>
  <si>
    <t>9.01.99.03.001</t>
  </si>
  <si>
    <t>DEPOSITI PER SPESE CONTRATTUALI E DI ASTE</t>
  </si>
  <si>
    <t>titolo</t>
  </si>
  <si>
    <t>tipologia</t>
  </si>
  <si>
    <t>categoria</t>
  </si>
  <si>
    <t xml:space="preserve"> previsioni 2020</t>
  </si>
  <si>
    <t>Totale complessivo</t>
  </si>
  <si>
    <t>1 Tot.</t>
  </si>
  <si>
    <t>Entrate correnti di natura tributaria, contributiva e perequativa</t>
  </si>
  <si>
    <t>2 Tot.</t>
  </si>
  <si>
    <t>Trasferimenti correnti</t>
  </si>
  <si>
    <t>3 Tot.</t>
  </si>
  <si>
    <t>Entrate extratributarie</t>
  </si>
  <si>
    <t>4 Tot.</t>
  </si>
  <si>
    <t>Entrate in conto capitale</t>
  </si>
  <si>
    <t>6 Tot.</t>
  </si>
  <si>
    <t>9 Tot.</t>
  </si>
  <si>
    <t>7 Tot.</t>
  </si>
  <si>
    <t>Accensione Prestiti</t>
  </si>
  <si>
    <t>Anticipazioni da istituto tesoriere/cassiere</t>
  </si>
  <si>
    <t>Entrate per conto terzi e partite di giro</t>
  </si>
  <si>
    <t>0 Tot.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</si>
</sst>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theme="0"/>
      </right>
      <top style="thin">
        <color rgb="FF305E9A"/>
      </top>
      <bottom style="thin">
        <color theme="3"/>
      </bottom>
    </border>
    <border>
      <left style="thin">
        <color theme="0"/>
      </left>
      <right style="thin">
        <color theme="0"/>
      </right>
      <top style="thin">
        <color rgb="FF305E9A"/>
      </top>
      <bottom style="thin">
        <color theme="3"/>
      </bottom>
    </border>
    <border>
      <left style="thin">
        <color theme="0"/>
      </left>
      <right style="thin">
        <color rgb="FF305E9A"/>
      </right>
      <top style="thin">
        <color rgb="FF305E9A"/>
      </top>
      <bottom style="thin">
        <color theme="3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  <border>
      <left style="thin">
        <color rgb="FF305E9A"/>
      </left>
      <right>
        <color indexed="63"/>
      </right>
      <top style="thin">
        <color rgb="FF305E9A"/>
      </top>
      <bottom style="thin">
        <color rgb="FF305E9A"/>
      </bottom>
    </border>
    <border>
      <left>
        <color indexed="63"/>
      </left>
      <right>
        <color indexed="63"/>
      </right>
      <top style="thin">
        <color rgb="FF305E9A"/>
      </top>
      <bottom style="thin">
        <color rgb="FF305E9A"/>
      </bottom>
    </border>
    <border>
      <left>
        <color indexed="63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3" xfId="0" applyFont="1" applyBorder="1" applyAlignment="1">
      <alignment horizontal="right" wrapText="1"/>
    </xf>
    <xf numFmtId="4" fontId="42" fillId="0" borderId="13" xfId="0" applyNumberFormat="1" applyFont="1" applyBorder="1" applyAlignment="1">
      <alignment wrapText="1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4" fillId="7" borderId="13" xfId="0" applyFont="1" applyFill="1" applyBorder="1" applyAlignment="1">
      <alignment wrapText="1"/>
    </xf>
    <xf numFmtId="0" fontId="44" fillId="7" borderId="13" xfId="0" applyFont="1" applyFill="1" applyBorder="1" applyAlignment="1">
      <alignment horizontal="right" wrapText="1"/>
    </xf>
    <xf numFmtId="4" fontId="44" fillId="7" borderId="13" xfId="0" applyNumberFormat="1" applyFont="1" applyFill="1" applyBorder="1" applyAlignment="1">
      <alignment wrapText="1"/>
    </xf>
    <xf numFmtId="4" fontId="44" fillId="6" borderId="13" xfId="0" applyNumberFormat="1" applyFont="1" applyFill="1" applyBorder="1" applyAlignment="1">
      <alignment wrapText="1"/>
    </xf>
    <xf numFmtId="0" fontId="44" fillId="6" borderId="14" xfId="0" applyFont="1" applyFill="1" applyBorder="1" applyAlignment="1">
      <alignment horizontal="center" wrapText="1"/>
    </xf>
    <xf numFmtId="0" fontId="44" fillId="6" borderId="15" xfId="0" applyFont="1" applyFill="1" applyBorder="1" applyAlignment="1">
      <alignment horizontal="center" wrapText="1"/>
    </xf>
    <xf numFmtId="0" fontId="44" fillId="6" borderId="16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G23" sqref="G23"/>
    </sheetView>
  </sheetViews>
  <sheetFormatPr defaultColWidth="9.140625" defaultRowHeight="15" outlineLevelRow="2"/>
  <cols>
    <col min="1" max="1" width="5.140625" style="11" customWidth="1"/>
    <col min="2" max="2" width="14.8515625" style="5" bestFit="1" customWidth="1"/>
    <col min="3" max="3" width="7.140625" style="5" customWidth="1"/>
    <col min="4" max="4" width="8.7109375" style="5" customWidth="1"/>
    <col min="5" max="5" width="9.57421875" style="5" customWidth="1"/>
    <col min="6" max="6" width="6.7109375" style="5" customWidth="1"/>
    <col min="7" max="7" width="5.57421875" style="5" customWidth="1"/>
    <col min="8" max="8" width="81.140625" style="5" customWidth="1"/>
    <col min="9" max="12" width="15.7109375" style="5" customWidth="1"/>
    <col min="13" max="13" width="14.140625" style="5" customWidth="1"/>
    <col min="14" max="16384" width="9.140625" style="5" customWidth="1"/>
  </cols>
  <sheetData>
    <row r="1" spans="1:13" ht="30">
      <c r="A1" s="1" t="s">
        <v>0</v>
      </c>
      <c r="B1" s="2" t="s">
        <v>4</v>
      </c>
      <c r="C1" s="3" t="s">
        <v>185</v>
      </c>
      <c r="D1" s="9" t="s">
        <v>186</v>
      </c>
      <c r="E1" s="9" t="s">
        <v>187</v>
      </c>
      <c r="F1" s="2" t="s">
        <v>1</v>
      </c>
      <c r="G1" s="2" t="s">
        <v>2</v>
      </c>
      <c r="H1" s="2" t="s">
        <v>3</v>
      </c>
      <c r="I1" s="2" t="s">
        <v>188</v>
      </c>
      <c r="J1" s="2" t="s">
        <v>5</v>
      </c>
      <c r="K1" s="2" t="s">
        <v>6</v>
      </c>
      <c r="L1" s="2" t="s">
        <v>7</v>
      </c>
      <c r="M1" s="4" t="s">
        <v>8</v>
      </c>
    </row>
    <row r="2" spans="1:13" ht="14.25" outlineLevel="2">
      <c r="A2" s="10" t="s">
        <v>9</v>
      </c>
      <c r="B2" s="6" t="s">
        <v>10</v>
      </c>
      <c r="C2" s="7" t="str">
        <f aca="true" t="shared" si="0" ref="C2:C35">MID($B2,1,1)</f>
        <v>0</v>
      </c>
      <c r="D2" s="7" t="str">
        <f aca="true" t="shared" si="1" ref="D2:D35">MID($B2,3,2)</f>
        <v>00</v>
      </c>
      <c r="E2" s="7" t="str">
        <f aca="true" t="shared" si="2" ref="E2:E35">MID($B2,6,2)</f>
        <v>00</v>
      </c>
      <c r="F2" s="6">
        <v>1</v>
      </c>
      <c r="G2" s="6">
        <v>1</v>
      </c>
      <c r="H2" s="6" t="s">
        <v>11</v>
      </c>
      <c r="I2" s="8">
        <v>43500</v>
      </c>
      <c r="J2" s="6">
        <v>0</v>
      </c>
      <c r="K2" s="6">
        <v>0</v>
      </c>
      <c r="L2" s="6">
        <v>0</v>
      </c>
      <c r="M2" s="6">
        <v>0</v>
      </c>
    </row>
    <row r="3" spans="1:13" ht="14.25" outlineLevel="2">
      <c r="A3" s="10" t="s">
        <v>9</v>
      </c>
      <c r="B3" s="6" t="s">
        <v>10</v>
      </c>
      <c r="C3" s="7" t="str">
        <f t="shared" si="0"/>
        <v>0</v>
      </c>
      <c r="D3" s="7" t="str">
        <f t="shared" si="1"/>
        <v>00</v>
      </c>
      <c r="E3" s="7" t="str">
        <f t="shared" si="2"/>
        <v>00</v>
      </c>
      <c r="F3" s="6">
        <v>1</v>
      </c>
      <c r="G3" s="6">
        <v>2</v>
      </c>
      <c r="H3" s="6" t="s">
        <v>12</v>
      </c>
      <c r="I3" s="8">
        <v>338234.93</v>
      </c>
      <c r="J3" s="6">
        <v>0</v>
      </c>
      <c r="K3" s="6">
        <v>0</v>
      </c>
      <c r="L3" s="6">
        <v>0</v>
      </c>
      <c r="M3" s="6">
        <v>0</v>
      </c>
    </row>
    <row r="4" spans="1:13" ht="14.25" outlineLevel="2">
      <c r="A4" s="10" t="s">
        <v>9</v>
      </c>
      <c r="B4" s="6" t="s">
        <v>10</v>
      </c>
      <c r="C4" s="7" t="str">
        <f t="shared" si="0"/>
        <v>0</v>
      </c>
      <c r="D4" s="7" t="str">
        <f t="shared" si="1"/>
        <v>00</v>
      </c>
      <c r="E4" s="7" t="str">
        <f t="shared" si="2"/>
        <v>00</v>
      </c>
      <c r="F4" s="6">
        <v>2</v>
      </c>
      <c r="G4" s="6">
        <v>0</v>
      </c>
      <c r="H4" s="6" t="s">
        <v>13</v>
      </c>
      <c r="I4" s="8">
        <v>57521.69</v>
      </c>
      <c r="J4" s="6">
        <v>0</v>
      </c>
      <c r="K4" s="6">
        <v>0</v>
      </c>
      <c r="L4" s="6">
        <v>0</v>
      </c>
      <c r="M4" s="6">
        <v>0</v>
      </c>
    </row>
    <row r="5" spans="1:13" ht="14.25" outlineLevel="2">
      <c r="A5" s="10" t="s">
        <v>9</v>
      </c>
      <c r="B5" s="6" t="s">
        <v>10</v>
      </c>
      <c r="C5" s="7" t="str">
        <f t="shared" si="0"/>
        <v>0</v>
      </c>
      <c r="D5" s="7" t="str">
        <f t="shared" si="1"/>
        <v>00</v>
      </c>
      <c r="E5" s="7" t="str">
        <f t="shared" si="2"/>
        <v>00</v>
      </c>
      <c r="F5" s="6">
        <v>3</v>
      </c>
      <c r="G5" s="6">
        <v>0</v>
      </c>
      <c r="H5" s="6" t="s">
        <v>14</v>
      </c>
      <c r="I5" s="8">
        <v>1658209.24</v>
      </c>
      <c r="J5" s="6">
        <v>0</v>
      </c>
      <c r="K5" s="6">
        <v>0</v>
      </c>
      <c r="L5" s="6">
        <v>0</v>
      </c>
      <c r="M5" s="6">
        <v>0</v>
      </c>
    </row>
    <row r="6" spans="1:13" ht="14.25" outlineLevel="2">
      <c r="A6" s="10" t="s">
        <v>9</v>
      </c>
      <c r="B6" s="6" t="s">
        <v>10</v>
      </c>
      <c r="C6" s="7" t="str">
        <f t="shared" si="0"/>
        <v>0</v>
      </c>
      <c r="D6" s="7" t="str">
        <f t="shared" si="1"/>
        <v>00</v>
      </c>
      <c r="E6" s="7" t="str">
        <f t="shared" si="2"/>
        <v>00</v>
      </c>
      <c r="F6" s="6">
        <v>4</v>
      </c>
      <c r="G6" s="6">
        <v>0</v>
      </c>
      <c r="H6" s="6" t="s">
        <v>15</v>
      </c>
      <c r="I6" s="6">
        <v>0</v>
      </c>
      <c r="J6" s="6">
        <v>0</v>
      </c>
      <c r="K6" s="6">
        <v>0</v>
      </c>
      <c r="L6" s="6">
        <v>0</v>
      </c>
      <c r="M6" s="8">
        <v>2471660.29</v>
      </c>
    </row>
    <row r="7" spans="1:13" ht="15" outlineLevel="1">
      <c r="A7" s="10"/>
      <c r="B7" s="12"/>
      <c r="C7" s="13" t="s">
        <v>204</v>
      </c>
      <c r="D7" s="13"/>
      <c r="E7" s="13"/>
      <c r="F7" s="12"/>
      <c r="G7" s="12"/>
      <c r="H7" s="12"/>
      <c r="I7" s="14">
        <f>SUBTOTAL(9,I2:I6)</f>
        <v>2097465.86</v>
      </c>
      <c r="J7" s="14">
        <f>SUBTOTAL(9,J2:J6)</f>
        <v>0</v>
      </c>
      <c r="K7" s="14">
        <f>SUBTOTAL(9,K2:K6)</f>
        <v>0</v>
      </c>
      <c r="L7" s="14">
        <f>SUBTOTAL(9,L2:L6)</f>
        <v>0</v>
      </c>
      <c r="M7" s="14">
        <f>SUBTOTAL(9,M2:M6)</f>
        <v>2471660.29</v>
      </c>
    </row>
    <row r="8" spans="1:13" ht="14.25" outlineLevel="2">
      <c r="A8" s="10" t="s">
        <v>9</v>
      </c>
      <c r="B8" s="6" t="s">
        <v>17</v>
      </c>
      <c r="C8" s="7" t="str">
        <f t="shared" si="0"/>
        <v>1</v>
      </c>
      <c r="D8" s="7" t="str">
        <f t="shared" si="1"/>
        <v>01</v>
      </c>
      <c r="E8" s="7" t="str">
        <f t="shared" si="2"/>
        <v>01</v>
      </c>
      <c r="F8" s="6">
        <v>140</v>
      </c>
      <c r="G8" s="6">
        <v>0</v>
      </c>
      <c r="H8" s="6" t="s">
        <v>16</v>
      </c>
      <c r="I8" s="8">
        <v>57000</v>
      </c>
      <c r="J8" s="8">
        <v>2000</v>
      </c>
      <c r="K8" s="8">
        <v>1000</v>
      </c>
      <c r="L8" s="8">
        <v>1000</v>
      </c>
      <c r="M8" s="8">
        <v>6000</v>
      </c>
    </row>
    <row r="9" spans="1:13" ht="14.25" outlineLevel="2">
      <c r="A9" s="10" t="s">
        <v>9</v>
      </c>
      <c r="B9" s="6" t="s">
        <v>19</v>
      </c>
      <c r="C9" s="7" t="str">
        <f t="shared" si="0"/>
        <v>1</v>
      </c>
      <c r="D9" s="7" t="str">
        <f t="shared" si="1"/>
        <v>01</v>
      </c>
      <c r="E9" s="7" t="str">
        <f t="shared" si="2"/>
        <v>01</v>
      </c>
      <c r="F9" s="6">
        <v>151</v>
      </c>
      <c r="G9" s="6">
        <v>0</v>
      </c>
      <c r="H9" s="6" t="s">
        <v>18</v>
      </c>
      <c r="I9" s="8">
        <v>457540</v>
      </c>
      <c r="J9" s="8">
        <v>430000</v>
      </c>
      <c r="K9" s="8">
        <v>440000</v>
      </c>
      <c r="L9" s="8">
        <v>450000</v>
      </c>
      <c r="M9" s="8">
        <v>430074.18</v>
      </c>
    </row>
    <row r="10" spans="1:13" ht="14.25" outlineLevel="2">
      <c r="A10" s="10" t="s">
        <v>9</v>
      </c>
      <c r="B10" s="6" t="s">
        <v>21</v>
      </c>
      <c r="C10" s="7" t="str">
        <f t="shared" si="0"/>
        <v>1</v>
      </c>
      <c r="D10" s="7" t="str">
        <f t="shared" si="1"/>
        <v>01</v>
      </c>
      <c r="E10" s="7" t="str">
        <f t="shared" si="2"/>
        <v>01</v>
      </c>
      <c r="F10" s="6">
        <v>156</v>
      </c>
      <c r="G10" s="6">
        <v>0</v>
      </c>
      <c r="H10" s="6" t="s">
        <v>20</v>
      </c>
      <c r="I10" s="6">
        <v>500</v>
      </c>
      <c r="J10" s="6">
        <v>100</v>
      </c>
      <c r="K10" s="6">
        <v>100</v>
      </c>
      <c r="L10" s="6">
        <v>100</v>
      </c>
      <c r="M10" s="6">
        <v>100</v>
      </c>
    </row>
    <row r="11" spans="1:13" ht="14.25" outlineLevel="2">
      <c r="A11" s="10" t="s">
        <v>9</v>
      </c>
      <c r="B11" s="6" t="s">
        <v>25</v>
      </c>
      <c r="C11" s="7" t="str">
        <f t="shared" si="0"/>
        <v>1</v>
      </c>
      <c r="D11" s="7" t="str">
        <f t="shared" si="1"/>
        <v>01</v>
      </c>
      <c r="E11" s="7" t="str">
        <f t="shared" si="2"/>
        <v>01</v>
      </c>
      <c r="F11" s="6">
        <v>270</v>
      </c>
      <c r="G11" s="6">
        <v>0</v>
      </c>
      <c r="H11" s="6" t="s">
        <v>24</v>
      </c>
      <c r="I11" s="8">
        <v>17000</v>
      </c>
      <c r="J11" s="8">
        <v>2000</v>
      </c>
      <c r="K11" s="8">
        <v>1000</v>
      </c>
      <c r="L11" s="8">
        <v>1000</v>
      </c>
      <c r="M11" s="8">
        <v>2200</v>
      </c>
    </row>
    <row r="12" spans="1:13" ht="14.25" outlineLevel="2">
      <c r="A12" s="10" t="s">
        <v>9</v>
      </c>
      <c r="B12" s="6" t="s">
        <v>29</v>
      </c>
      <c r="C12" s="7" t="str">
        <f t="shared" si="0"/>
        <v>1</v>
      </c>
      <c r="D12" s="7" t="str">
        <f t="shared" si="1"/>
        <v>01</v>
      </c>
      <c r="E12" s="7" t="str">
        <f t="shared" si="2"/>
        <v>01</v>
      </c>
      <c r="F12" s="6">
        <v>300</v>
      </c>
      <c r="G12" s="6">
        <v>0</v>
      </c>
      <c r="H12" s="6" t="s">
        <v>28</v>
      </c>
      <c r="I12" s="8">
        <v>1200000</v>
      </c>
      <c r="J12" s="8">
        <v>1150000</v>
      </c>
      <c r="K12" s="8">
        <v>1150000</v>
      </c>
      <c r="L12" s="8">
        <v>1150000</v>
      </c>
      <c r="M12" s="8">
        <v>1193807.77</v>
      </c>
    </row>
    <row r="13" spans="1:13" ht="14.25" outlineLevel="2">
      <c r="A13" s="10" t="s">
        <v>9</v>
      </c>
      <c r="B13" s="6" t="s">
        <v>30</v>
      </c>
      <c r="C13" s="7" t="str">
        <f t="shared" si="0"/>
        <v>1</v>
      </c>
      <c r="D13" s="7" t="str">
        <f t="shared" si="1"/>
        <v>01</v>
      </c>
      <c r="E13" s="7" t="str">
        <f t="shared" si="2"/>
        <v>01</v>
      </c>
      <c r="F13" s="6">
        <v>302</v>
      </c>
      <c r="G13" s="6">
        <v>0</v>
      </c>
      <c r="H13" s="6" t="s">
        <v>31</v>
      </c>
      <c r="I13" s="8">
        <v>175000</v>
      </c>
      <c r="J13" s="8">
        <v>135000</v>
      </c>
      <c r="K13" s="8">
        <v>135000</v>
      </c>
      <c r="L13" s="8">
        <v>130754.5</v>
      </c>
      <c r="M13" s="8">
        <v>185053.93</v>
      </c>
    </row>
    <row r="14" spans="1:13" ht="14.25" outlineLevel="2">
      <c r="A14" s="10" t="s">
        <v>9</v>
      </c>
      <c r="B14" s="6" t="s">
        <v>33</v>
      </c>
      <c r="C14" s="7" t="str">
        <f t="shared" si="0"/>
        <v>1</v>
      </c>
      <c r="D14" s="7" t="str">
        <f t="shared" si="1"/>
        <v>01</v>
      </c>
      <c r="E14" s="7" t="str">
        <f t="shared" si="2"/>
        <v>01</v>
      </c>
      <c r="F14" s="6">
        <v>311</v>
      </c>
      <c r="G14" s="6">
        <v>0</v>
      </c>
      <c r="H14" s="6" t="s">
        <v>32</v>
      </c>
      <c r="I14" s="8">
        <v>2000</v>
      </c>
      <c r="J14" s="6">
        <v>0</v>
      </c>
      <c r="K14" s="6">
        <v>0</v>
      </c>
      <c r="L14" s="6">
        <v>0</v>
      </c>
      <c r="M14" s="6">
        <v>0</v>
      </c>
    </row>
    <row r="15" spans="1:13" ht="28.5" outlineLevel="2">
      <c r="A15" s="10" t="s">
        <v>9</v>
      </c>
      <c r="B15" s="6" t="s">
        <v>33</v>
      </c>
      <c r="C15" s="7" t="str">
        <f t="shared" si="0"/>
        <v>1</v>
      </c>
      <c r="D15" s="7" t="str">
        <f t="shared" si="1"/>
        <v>01</v>
      </c>
      <c r="E15" s="7" t="str">
        <f t="shared" si="2"/>
        <v>01</v>
      </c>
      <c r="F15" s="6">
        <v>312</v>
      </c>
      <c r="G15" s="6">
        <v>0</v>
      </c>
      <c r="H15" s="6" t="s">
        <v>34</v>
      </c>
      <c r="I15" s="8">
        <v>5000</v>
      </c>
      <c r="J15" s="8">
        <v>2000</v>
      </c>
      <c r="K15" s="8">
        <v>1000</v>
      </c>
      <c r="L15" s="8">
        <v>1000</v>
      </c>
      <c r="M15" s="8">
        <v>2528.2</v>
      </c>
    </row>
    <row r="16" spans="1:13" ht="14.25" outlineLevel="2">
      <c r="A16" s="10" t="s">
        <v>9</v>
      </c>
      <c r="B16" s="6" t="s">
        <v>22</v>
      </c>
      <c r="C16" s="7" t="str">
        <f t="shared" si="0"/>
        <v>1</v>
      </c>
      <c r="D16" s="7" t="str">
        <f t="shared" si="1"/>
        <v>01</v>
      </c>
      <c r="E16" s="7" t="str">
        <f t="shared" si="2"/>
        <v>04</v>
      </c>
      <c r="F16" s="6">
        <v>180</v>
      </c>
      <c r="G16" s="6">
        <v>0</v>
      </c>
      <c r="H16" s="6" t="s">
        <v>23</v>
      </c>
      <c r="I16" s="8">
        <v>10780</v>
      </c>
      <c r="J16" s="8">
        <v>4000</v>
      </c>
      <c r="K16" s="8">
        <v>4000</v>
      </c>
      <c r="L16" s="8">
        <v>4000</v>
      </c>
      <c r="M16" s="8">
        <v>4000</v>
      </c>
    </row>
    <row r="17" spans="1:13" ht="16.5" customHeight="1" outlineLevel="2">
      <c r="A17" s="10" t="s">
        <v>9</v>
      </c>
      <c r="B17" s="6" t="s">
        <v>27</v>
      </c>
      <c r="C17" s="7" t="str">
        <f t="shared" si="0"/>
        <v>1</v>
      </c>
      <c r="D17" s="7" t="str">
        <f t="shared" si="1"/>
        <v>03</v>
      </c>
      <c r="E17" s="7" t="str">
        <f t="shared" si="2"/>
        <v>01</v>
      </c>
      <c r="F17" s="6">
        <v>280</v>
      </c>
      <c r="G17" s="6">
        <v>0</v>
      </c>
      <c r="H17" s="6" t="s">
        <v>26</v>
      </c>
      <c r="I17" s="8">
        <v>532000</v>
      </c>
      <c r="J17" s="8">
        <v>532000</v>
      </c>
      <c r="K17" s="8">
        <v>532000</v>
      </c>
      <c r="L17" s="8">
        <v>532000</v>
      </c>
      <c r="M17" s="8">
        <v>532000</v>
      </c>
    </row>
    <row r="18" spans="1:13" ht="15" outlineLevel="1">
      <c r="A18" s="10"/>
      <c r="B18" s="12"/>
      <c r="C18" s="13" t="s">
        <v>190</v>
      </c>
      <c r="D18" s="13"/>
      <c r="E18" s="13"/>
      <c r="F18" s="12"/>
      <c r="G18" s="12"/>
      <c r="H18" s="12" t="s">
        <v>191</v>
      </c>
      <c r="I18" s="14">
        <f>SUBTOTAL(9,I8:I17)</f>
        <v>2456820</v>
      </c>
      <c r="J18" s="14">
        <f>SUBTOTAL(9,J8:J17)</f>
        <v>2257100</v>
      </c>
      <c r="K18" s="14">
        <f>SUBTOTAL(9,K8:K17)</f>
        <v>2264100</v>
      </c>
      <c r="L18" s="14">
        <f>SUBTOTAL(9,L8:L17)</f>
        <v>2269854.5</v>
      </c>
      <c r="M18" s="14">
        <f>SUBTOTAL(9,M8:M17)</f>
        <v>2355764.08</v>
      </c>
    </row>
    <row r="19" spans="1:13" ht="28.5" outlineLevel="2">
      <c r="A19" s="10" t="s">
        <v>9</v>
      </c>
      <c r="B19" s="6" t="s">
        <v>35</v>
      </c>
      <c r="C19" s="7" t="str">
        <f t="shared" si="0"/>
        <v>2</v>
      </c>
      <c r="D19" s="7" t="str">
        <f t="shared" si="1"/>
        <v>01</v>
      </c>
      <c r="E19" s="7" t="str">
        <f t="shared" si="2"/>
        <v>01</v>
      </c>
      <c r="F19" s="6">
        <v>550</v>
      </c>
      <c r="G19" s="6">
        <v>0</v>
      </c>
      <c r="H19" s="6" t="s">
        <v>36</v>
      </c>
      <c r="I19" s="8">
        <v>25000</v>
      </c>
      <c r="J19" s="8">
        <v>10000</v>
      </c>
      <c r="K19" s="8">
        <v>10000</v>
      </c>
      <c r="L19" s="8">
        <v>10000</v>
      </c>
      <c r="M19" s="8">
        <v>10000</v>
      </c>
    </row>
    <row r="20" spans="1:13" ht="14.25" outlineLevel="2">
      <c r="A20" s="10" t="s">
        <v>9</v>
      </c>
      <c r="B20" s="6" t="s">
        <v>35</v>
      </c>
      <c r="C20" s="7" t="str">
        <f t="shared" si="0"/>
        <v>2</v>
      </c>
      <c r="D20" s="7" t="str">
        <f t="shared" si="1"/>
        <v>01</v>
      </c>
      <c r="E20" s="7" t="str">
        <f t="shared" si="2"/>
        <v>01</v>
      </c>
      <c r="F20" s="6">
        <v>551</v>
      </c>
      <c r="G20" s="6">
        <v>0</v>
      </c>
      <c r="H20" s="6" t="s">
        <v>37</v>
      </c>
      <c r="I20" s="8">
        <v>46361</v>
      </c>
      <c r="J20" s="8">
        <v>45000</v>
      </c>
      <c r="K20" s="8">
        <v>45000</v>
      </c>
      <c r="L20" s="8">
        <v>45000</v>
      </c>
      <c r="M20" s="8">
        <v>45000</v>
      </c>
    </row>
    <row r="21" spans="1:13" ht="14.25" outlineLevel="2">
      <c r="A21" s="10" t="s">
        <v>9</v>
      </c>
      <c r="B21" s="6" t="s">
        <v>35</v>
      </c>
      <c r="C21" s="7" t="str">
        <f t="shared" si="0"/>
        <v>2</v>
      </c>
      <c r="D21" s="7" t="str">
        <f t="shared" si="1"/>
        <v>01</v>
      </c>
      <c r="E21" s="7" t="str">
        <f t="shared" si="2"/>
        <v>01</v>
      </c>
      <c r="F21" s="6">
        <v>553</v>
      </c>
      <c r="G21" s="6">
        <v>0</v>
      </c>
      <c r="H21" s="6" t="s">
        <v>38</v>
      </c>
      <c r="I21" s="8">
        <v>4679.96</v>
      </c>
      <c r="J21" s="6">
        <v>0</v>
      </c>
      <c r="K21" s="6">
        <v>0</v>
      </c>
      <c r="L21" s="6">
        <v>0</v>
      </c>
      <c r="M21" s="6">
        <v>0</v>
      </c>
    </row>
    <row r="22" spans="1:13" ht="28.5" outlineLevel="2">
      <c r="A22" s="10" t="s">
        <v>9</v>
      </c>
      <c r="B22" s="6" t="s">
        <v>35</v>
      </c>
      <c r="C22" s="7" t="str">
        <f t="shared" si="0"/>
        <v>2</v>
      </c>
      <c r="D22" s="7" t="str">
        <f t="shared" si="1"/>
        <v>01</v>
      </c>
      <c r="E22" s="7" t="str">
        <f t="shared" si="2"/>
        <v>01</v>
      </c>
      <c r="F22" s="6">
        <v>554</v>
      </c>
      <c r="G22" s="6">
        <v>0</v>
      </c>
      <c r="H22" s="6" t="s">
        <v>39</v>
      </c>
      <c r="I22" s="8">
        <v>1741.85</v>
      </c>
      <c r="J22" s="6">
        <v>0</v>
      </c>
      <c r="K22" s="6">
        <v>0</v>
      </c>
      <c r="L22" s="6">
        <v>0</v>
      </c>
      <c r="M22" s="6">
        <v>0</v>
      </c>
    </row>
    <row r="23" spans="1:13" ht="28.5" outlineLevel="2">
      <c r="A23" s="10" t="s">
        <v>9</v>
      </c>
      <c r="B23" s="6" t="s">
        <v>35</v>
      </c>
      <c r="C23" s="7" t="str">
        <f t="shared" si="0"/>
        <v>2</v>
      </c>
      <c r="D23" s="7" t="str">
        <f t="shared" si="1"/>
        <v>01</v>
      </c>
      <c r="E23" s="7" t="str">
        <f t="shared" si="2"/>
        <v>01</v>
      </c>
      <c r="F23" s="6">
        <v>554</v>
      </c>
      <c r="G23" s="6">
        <v>1</v>
      </c>
      <c r="H23" s="6" t="s">
        <v>40</v>
      </c>
      <c r="I23" s="8">
        <v>2038.23</v>
      </c>
      <c r="J23" s="6">
        <v>0</v>
      </c>
      <c r="K23" s="6">
        <v>0</v>
      </c>
      <c r="L23" s="6">
        <v>0</v>
      </c>
      <c r="M23" s="6">
        <v>0</v>
      </c>
    </row>
    <row r="24" spans="1:13" ht="28.5" outlineLevel="2">
      <c r="A24" s="10" t="s">
        <v>9</v>
      </c>
      <c r="B24" s="6" t="s">
        <v>35</v>
      </c>
      <c r="C24" s="7" t="str">
        <f t="shared" si="0"/>
        <v>2</v>
      </c>
      <c r="D24" s="7" t="str">
        <f t="shared" si="1"/>
        <v>01</v>
      </c>
      <c r="E24" s="7" t="str">
        <f t="shared" si="2"/>
        <v>01</v>
      </c>
      <c r="F24" s="6">
        <v>555</v>
      </c>
      <c r="G24" s="6">
        <v>0</v>
      </c>
      <c r="H24" s="6" t="s">
        <v>41</v>
      </c>
      <c r="I24" s="8">
        <v>224448.48</v>
      </c>
      <c r="J24" s="8">
        <v>50000</v>
      </c>
      <c r="K24" s="6">
        <v>0</v>
      </c>
      <c r="L24" s="6">
        <v>0</v>
      </c>
      <c r="M24" s="8">
        <v>50000</v>
      </c>
    </row>
    <row r="25" spans="1:13" ht="14.25" outlineLevel="2">
      <c r="A25" s="10" t="s">
        <v>9</v>
      </c>
      <c r="B25" s="6" t="s">
        <v>35</v>
      </c>
      <c r="C25" s="7" t="str">
        <f t="shared" si="0"/>
        <v>2</v>
      </c>
      <c r="D25" s="7" t="str">
        <f t="shared" si="1"/>
        <v>01</v>
      </c>
      <c r="E25" s="7" t="str">
        <f t="shared" si="2"/>
        <v>01</v>
      </c>
      <c r="F25" s="6">
        <v>556</v>
      </c>
      <c r="G25" s="6">
        <v>0</v>
      </c>
      <c r="H25" s="6" t="s">
        <v>42</v>
      </c>
      <c r="I25" s="8">
        <v>12000</v>
      </c>
      <c r="J25" s="8">
        <v>12000</v>
      </c>
      <c r="K25" s="8">
        <v>12000</v>
      </c>
      <c r="L25" s="8">
        <v>12000</v>
      </c>
      <c r="M25" s="8">
        <v>12000</v>
      </c>
    </row>
    <row r="26" spans="1:13" ht="28.5" outlineLevel="2">
      <c r="A26" s="10" t="s">
        <v>9</v>
      </c>
      <c r="B26" s="6" t="s">
        <v>35</v>
      </c>
      <c r="C26" s="7" t="str">
        <f t="shared" si="0"/>
        <v>2</v>
      </c>
      <c r="D26" s="7" t="str">
        <f t="shared" si="1"/>
        <v>01</v>
      </c>
      <c r="E26" s="7" t="str">
        <f t="shared" si="2"/>
        <v>01</v>
      </c>
      <c r="F26" s="6">
        <v>557</v>
      </c>
      <c r="G26" s="6">
        <v>0</v>
      </c>
      <c r="H26" s="6" t="s">
        <v>43</v>
      </c>
      <c r="I26" s="6">
        <v>852.92</v>
      </c>
      <c r="J26" s="6">
        <v>0</v>
      </c>
      <c r="K26" s="6">
        <v>0</v>
      </c>
      <c r="L26" s="6">
        <v>0</v>
      </c>
      <c r="M26" s="6">
        <v>0</v>
      </c>
    </row>
    <row r="27" spans="1:13" ht="28.5" outlineLevel="2">
      <c r="A27" s="10" t="s">
        <v>9</v>
      </c>
      <c r="B27" s="6" t="s">
        <v>35</v>
      </c>
      <c r="C27" s="7" t="str">
        <f t="shared" si="0"/>
        <v>2</v>
      </c>
      <c r="D27" s="7" t="str">
        <f t="shared" si="1"/>
        <v>01</v>
      </c>
      <c r="E27" s="7" t="str">
        <f t="shared" si="2"/>
        <v>01</v>
      </c>
      <c r="F27" s="6">
        <v>558</v>
      </c>
      <c r="G27" s="6">
        <v>0</v>
      </c>
      <c r="H27" s="6" t="s">
        <v>44</v>
      </c>
      <c r="I27" s="8">
        <v>9439.12</v>
      </c>
      <c r="J27" s="8">
        <v>11950</v>
      </c>
      <c r="K27" s="8">
        <v>11230</v>
      </c>
      <c r="L27" s="8">
        <v>10500</v>
      </c>
      <c r="M27" s="8">
        <v>11950</v>
      </c>
    </row>
    <row r="28" spans="1:13" ht="14.25" outlineLevel="2">
      <c r="A28" s="10" t="s">
        <v>9</v>
      </c>
      <c r="B28" s="6" t="s">
        <v>35</v>
      </c>
      <c r="C28" s="7" t="str">
        <f t="shared" si="0"/>
        <v>2</v>
      </c>
      <c r="D28" s="7" t="str">
        <f t="shared" si="1"/>
        <v>01</v>
      </c>
      <c r="E28" s="7" t="str">
        <f t="shared" si="2"/>
        <v>01</v>
      </c>
      <c r="F28" s="6">
        <v>559</v>
      </c>
      <c r="G28" s="6">
        <v>0</v>
      </c>
      <c r="H28" s="6" t="s">
        <v>45</v>
      </c>
      <c r="I28" s="8">
        <v>10165.5</v>
      </c>
      <c r="J28" s="8">
        <v>10000</v>
      </c>
      <c r="K28" s="8">
        <v>10000</v>
      </c>
      <c r="L28" s="8">
        <v>10000</v>
      </c>
      <c r="M28" s="8">
        <v>13026.14</v>
      </c>
    </row>
    <row r="29" spans="1:13" ht="28.5" outlineLevel="2">
      <c r="A29" s="10" t="s">
        <v>9</v>
      </c>
      <c r="B29" s="6" t="s">
        <v>35</v>
      </c>
      <c r="C29" s="7" t="str">
        <f t="shared" si="0"/>
        <v>2</v>
      </c>
      <c r="D29" s="7" t="str">
        <f t="shared" si="1"/>
        <v>01</v>
      </c>
      <c r="E29" s="7" t="str">
        <f t="shared" si="2"/>
        <v>01</v>
      </c>
      <c r="F29" s="6">
        <v>561</v>
      </c>
      <c r="G29" s="6">
        <v>0</v>
      </c>
      <c r="H29" s="6" t="s">
        <v>46</v>
      </c>
      <c r="I29" s="8">
        <v>3500</v>
      </c>
      <c r="J29" s="8">
        <v>11500</v>
      </c>
      <c r="K29" s="8">
        <v>11500</v>
      </c>
      <c r="L29" s="8">
        <v>11500</v>
      </c>
      <c r="M29" s="8">
        <v>53091.59</v>
      </c>
    </row>
    <row r="30" spans="1:13" ht="14.25" outlineLevel="2">
      <c r="A30" s="10" t="s">
        <v>9</v>
      </c>
      <c r="B30" s="6" t="s">
        <v>35</v>
      </c>
      <c r="C30" s="7" t="str">
        <f t="shared" si="0"/>
        <v>2</v>
      </c>
      <c r="D30" s="7" t="str">
        <f t="shared" si="1"/>
        <v>01</v>
      </c>
      <c r="E30" s="7" t="str">
        <f t="shared" si="2"/>
        <v>01</v>
      </c>
      <c r="F30" s="6">
        <v>562</v>
      </c>
      <c r="G30" s="6">
        <v>0</v>
      </c>
      <c r="H30" s="6" t="s">
        <v>47</v>
      </c>
      <c r="I30" s="8">
        <v>41394.12</v>
      </c>
      <c r="J30" s="6">
        <v>0</v>
      </c>
      <c r="K30" s="6">
        <v>0</v>
      </c>
      <c r="L30" s="6">
        <v>0</v>
      </c>
      <c r="M30" s="6">
        <v>0</v>
      </c>
    </row>
    <row r="31" spans="1:13" ht="28.5" outlineLevel="2">
      <c r="A31" s="10" t="s">
        <v>9</v>
      </c>
      <c r="B31" s="6" t="s">
        <v>35</v>
      </c>
      <c r="C31" s="7" t="str">
        <f t="shared" si="0"/>
        <v>2</v>
      </c>
      <c r="D31" s="7" t="str">
        <f t="shared" si="1"/>
        <v>01</v>
      </c>
      <c r="E31" s="7" t="str">
        <f t="shared" si="2"/>
        <v>01</v>
      </c>
      <c r="F31" s="6">
        <v>563</v>
      </c>
      <c r="G31" s="6">
        <v>0</v>
      </c>
      <c r="H31" s="6" t="s">
        <v>48</v>
      </c>
      <c r="I31" s="8">
        <v>16735.88</v>
      </c>
      <c r="J31" s="6">
        <v>0</v>
      </c>
      <c r="K31" s="6">
        <v>0</v>
      </c>
      <c r="L31" s="6">
        <v>0</v>
      </c>
      <c r="M31" s="6">
        <v>0</v>
      </c>
    </row>
    <row r="32" spans="1:13" ht="14.25" outlineLevel="2">
      <c r="A32" s="10" t="s">
        <v>9</v>
      </c>
      <c r="B32" s="6" t="s">
        <v>35</v>
      </c>
      <c r="C32" s="7" t="str">
        <f t="shared" si="0"/>
        <v>2</v>
      </c>
      <c r="D32" s="7" t="str">
        <f t="shared" si="1"/>
        <v>01</v>
      </c>
      <c r="E32" s="7" t="str">
        <f t="shared" si="2"/>
        <v>01</v>
      </c>
      <c r="F32" s="6">
        <v>580</v>
      </c>
      <c r="G32" s="6">
        <v>0</v>
      </c>
      <c r="H32" s="6" t="s">
        <v>49</v>
      </c>
      <c r="I32" s="8">
        <v>34420.66</v>
      </c>
      <c r="J32" s="6">
        <v>0</v>
      </c>
      <c r="K32" s="6">
        <v>0</v>
      </c>
      <c r="L32" s="6">
        <v>0</v>
      </c>
      <c r="M32" s="8">
        <v>7934.3</v>
      </c>
    </row>
    <row r="33" spans="1:13" ht="14.25" outlineLevel="2">
      <c r="A33" s="10" t="s">
        <v>9</v>
      </c>
      <c r="B33" s="6" t="s">
        <v>52</v>
      </c>
      <c r="C33" s="7" t="str">
        <f t="shared" si="0"/>
        <v>2</v>
      </c>
      <c r="D33" s="7" t="str">
        <f t="shared" si="1"/>
        <v>01</v>
      </c>
      <c r="E33" s="7" t="str">
        <f t="shared" si="2"/>
        <v>01</v>
      </c>
      <c r="F33" s="6">
        <v>850</v>
      </c>
      <c r="G33" s="6">
        <v>0</v>
      </c>
      <c r="H33" s="6" t="s">
        <v>53</v>
      </c>
      <c r="I33" s="8">
        <v>20000</v>
      </c>
      <c r="J33" s="8">
        <v>20000</v>
      </c>
      <c r="K33" s="8">
        <v>20000</v>
      </c>
      <c r="L33" s="8">
        <v>20000</v>
      </c>
      <c r="M33" s="8">
        <v>20000</v>
      </c>
    </row>
    <row r="34" spans="1:13" ht="28.5" outlineLevel="2">
      <c r="A34" s="10" t="s">
        <v>9</v>
      </c>
      <c r="B34" s="6" t="s">
        <v>52</v>
      </c>
      <c r="C34" s="7" t="str">
        <f t="shared" si="0"/>
        <v>2</v>
      </c>
      <c r="D34" s="7" t="str">
        <f t="shared" si="1"/>
        <v>01</v>
      </c>
      <c r="E34" s="7" t="str">
        <f t="shared" si="2"/>
        <v>01</v>
      </c>
      <c r="F34" s="6">
        <v>851</v>
      </c>
      <c r="G34" s="6">
        <v>0</v>
      </c>
      <c r="H34" s="6" t="s">
        <v>54</v>
      </c>
      <c r="I34" s="8">
        <v>30000</v>
      </c>
      <c r="J34" s="8">
        <v>20000</v>
      </c>
      <c r="K34" s="8">
        <v>20000</v>
      </c>
      <c r="L34" s="8">
        <v>20000</v>
      </c>
      <c r="M34" s="8">
        <v>37152.27</v>
      </c>
    </row>
    <row r="35" spans="1:13" ht="14.25" outlineLevel="2">
      <c r="A35" s="10" t="s">
        <v>9</v>
      </c>
      <c r="B35" s="6" t="s">
        <v>52</v>
      </c>
      <c r="C35" s="7" t="str">
        <f t="shared" si="0"/>
        <v>2</v>
      </c>
      <c r="D35" s="7" t="str">
        <f t="shared" si="1"/>
        <v>01</v>
      </c>
      <c r="E35" s="7" t="str">
        <f t="shared" si="2"/>
        <v>01</v>
      </c>
      <c r="F35" s="6">
        <v>855</v>
      </c>
      <c r="G35" s="6">
        <v>0</v>
      </c>
      <c r="H35" s="6" t="s">
        <v>55</v>
      </c>
      <c r="I35" s="8">
        <v>18000</v>
      </c>
      <c r="J35" s="8">
        <v>18000</v>
      </c>
      <c r="K35" s="8">
        <v>18000</v>
      </c>
      <c r="L35" s="8">
        <v>18000</v>
      </c>
      <c r="M35" s="8">
        <v>18000</v>
      </c>
    </row>
    <row r="36" spans="1:13" ht="28.5" outlineLevel="2">
      <c r="A36" s="10" t="s">
        <v>9</v>
      </c>
      <c r="B36" s="6" t="s">
        <v>52</v>
      </c>
      <c r="C36" s="7" t="str">
        <f aca="true" t="shared" si="3" ref="C36:C68">MID($B36,1,1)</f>
        <v>2</v>
      </c>
      <c r="D36" s="7" t="str">
        <f aca="true" t="shared" si="4" ref="D36:D68">MID($B36,3,2)</f>
        <v>01</v>
      </c>
      <c r="E36" s="7" t="str">
        <f aca="true" t="shared" si="5" ref="E36:E68">MID($B36,6,2)</f>
        <v>01</v>
      </c>
      <c r="F36" s="6">
        <v>857</v>
      </c>
      <c r="G36" s="6">
        <v>0</v>
      </c>
      <c r="H36" s="6" t="s">
        <v>56</v>
      </c>
      <c r="I36" s="6">
        <v>0</v>
      </c>
      <c r="J36" s="8">
        <v>10000</v>
      </c>
      <c r="K36" s="8">
        <v>10000</v>
      </c>
      <c r="L36" s="8">
        <v>10000</v>
      </c>
      <c r="M36" s="8">
        <v>10000</v>
      </c>
    </row>
    <row r="37" spans="1:13" ht="14.25" outlineLevel="2">
      <c r="A37" s="10" t="s">
        <v>9</v>
      </c>
      <c r="B37" s="6" t="s">
        <v>52</v>
      </c>
      <c r="C37" s="7" t="str">
        <f t="shared" si="3"/>
        <v>2</v>
      </c>
      <c r="D37" s="7" t="str">
        <f t="shared" si="4"/>
        <v>01</v>
      </c>
      <c r="E37" s="7" t="str">
        <f t="shared" si="5"/>
        <v>01</v>
      </c>
      <c r="F37" s="6">
        <v>870</v>
      </c>
      <c r="G37" s="6">
        <v>0</v>
      </c>
      <c r="H37" s="6" t="s">
        <v>58</v>
      </c>
      <c r="I37" s="8">
        <v>10020.5</v>
      </c>
      <c r="J37" s="6">
        <v>0</v>
      </c>
      <c r="K37" s="6">
        <v>0</v>
      </c>
      <c r="L37" s="6">
        <v>0</v>
      </c>
      <c r="M37" s="6">
        <v>0</v>
      </c>
    </row>
    <row r="38" spans="1:13" ht="14.25" outlineLevel="2">
      <c r="A38" s="10" t="s">
        <v>9</v>
      </c>
      <c r="B38" s="6" t="s">
        <v>52</v>
      </c>
      <c r="C38" s="7" t="str">
        <f t="shared" si="3"/>
        <v>2</v>
      </c>
      <c r="D38" s="7" t="str">
        <f t="shared" si="4"/>
        <v>01</v>
      </c>
      <c r="E38" s="7" t="str">
        <f t="shared" si="5"/>
        <v>01</v>
      </c>
      <c r="F38" s="6">
        <v>1097</v>
      </c>
      <c r="G38" s="6">
        <v>0</v>
      </c>
      <c r="H38" s="6" t="s">
        <v>59</v>
      </c>
      <c r="I38" s="8">
        <v>24000</v>
      </c>
      <c r="J38" s="8">
        <v>24000</v>
      </c>
      <c r="K38" s="8">
        <v>24000</v>
      </c>
      <c r="L38" s="8">
        <v>24000</v>
      </c>
      <c r="M38" s="8">
        <v>24000</v>
      </c>
    </row>
    <row r="39" spans="1:13" ht="14.25" outlineLevel="2">
      <c r="A39" s="10" t="s">
        <v>9</v>
      </c>
      <c r="B39" s="6" t="s">
        <v>61</v>
      </c>
      <c r="C39" s="7" t="str">
        <f t="shared" si="3"/>
        <v>2</v>
      </c>
      <c r="D39" s="7" t="str">
        <f t="shared" si="4"/>
        <v>01</v>
      </c>
      <c r="E39" s="7" t="str">
        <f t="shared" si="5"/>
        <v>01</v>
      </c>
      <c r="F39" s="6">
        <v>1109</v>
      </c>
      <c r="G39" s="6">
        <v>0</v>
      </c>
      <c r="H39" s="6" t="s">
        <v>60</v>
      </c>
      <c r="I39" s="8">
        <v>9500</v>
      </c>
      <c r="J39" s="8">
        <v>9500</v>
      </c>
      <c r="K39" s="8">
        <v>9500</v>
      </c>
      <c r="L39" s="8">
        <v>9500</v>
      </c>
      <c r="M39" s="8">
        <v>10029</v>
      </c>
    </row>
    <row r="40" spans="1:13" ht="28.5" outlineLevel="2">
      <c r="A40" s="10" t="s">
        <v>9</v>
      </c>
      <c r="B40" s="6" t="s">
        <v>57</v>
      </c>
      <c r="C40" s="7" t="str">
        <f t="shared" si="3"/>
        <v>2</v>
      </c>
      <c r="D40" s="7" t="str">
        <f t="shared" si="4"/>
        <v>01</v>
      </c>
      <c r="E40" s="7" t="str">
        <f t="shared" si="5"/>
        <v>01</v>
      </c>
      <c r="F40" s="6">
        <v>1140</v>
      </c>
      <c r="G40" s="6">
        <v>0</v>
      </c>
      <c r="H40" s="6" t="s">
        <v>62</v>
      </c>
      <c r="I40" s="8">
        <v>13000</v>
      </c>
      <c r="J40" s="8">
        <v>10000</v>
      </c>
      <c r="K40" s="8">
        <v>10000</v>
      </c>
      <c r="L40" s="8">
        <v>10000</v>
      </c>
      <c r="M40" s="8">
        <v>10000</v>
      </c>
    </row>
    <row r="41" spans="1:13" ht="14.25" outlineLevel="2">
      <c r="A41" s="10" t="s">
        <v>9</v>
      </c>
      <c r="B41" s="6" t="s">
        <v>64</v>
      </c>
      <c r="C41" s="7" t="str">
        <f t="shared" si="3"/>
        <v>2</v>
      </c>
      <c r="D41" s="7" t="str">
        <f t="shared" si="4"/>
        <v>01</v>
      </c>
      <c r="E41" s="7" t="str">
        <f t="shared" si="5"/>
        <v>01</v>
      </c>
      <c r="F41" s="6">
        <v>1145</v>
      </c>
      <c r="G41" s="6">
        <v>0</v>
      </c>
      <c r="H41" s="6" t="s">
        <v>63</v>
      </c>
      <c r="I41" s="8">
        <v>5000</v>
      </c>
      <c r="J41" s="8">
        <v>5000</v>
      </c>
      <c r="K41" s="8">
        <v>5000</v>
      </c>
      <c r="L41" s="8">
        <v>5000</v>
      </c>
      <c r="M41" s="8">
        <v>5000.1</v>
      </c>
    </row>
    <row r="42" spans="1:13" ht="28.5" outlineLevel="2">
      <c r="A42" s="10" t="s">
        <v>9</v>
      </c>
      <c r="B42" s="6" t="s">
        <v>102</v>
      </c>
      <c r="C42" s="7" t="str">
        <f t="shared" si="3"/>
        <v>2</v>
      </c>
      <c r="D42" s="7" t="str">
        <f t="shared" si="4"/>
        <v>01</v>
      </c>
      <c r="E42" s="7" t="str">
        <f t="shared" si="5"/>
        <v>01</v>
      </c>
      <c r="F42" s="6">
        <v>2289</v>
      </c>
      <c r="G42" s="6">
        <v>0</v>
      </c>
      <c r="H42" s="6" t="s">
        <v>101</v>
      </c>
      <c r="I42" s="8">
        <v>3000</v>
      </c>
      <c r="J42" s="8">
        <v>3000</v>
      </c>
      <c r="K42" s="8">
        <v>3000</v>
      </c>
      <c r="L42" s="8">
        <v>3000</v>
      </c>
      <c r="M42" s="8">
        <v>4993.8</v>
      </c>
    </row>
    <row r="43" spans="1:13" ht="14.25" outlineLevel="2">
      <c r="A43" s="10" t="s">
        <v>9</v>
      </c>
      <c r="B43" s="6" t="s">
        <v>51</v>
      </c>
      <c r="C43" s="7" t="str">
        <f t="shared" si="3"/>
        <v>2</v>
      </c>
      <c r="D43" s="7" t="str">
        <f t="shared" si="4"/>
        <v>01</v>
      </c>
      <c r="E43" s="7" t="str">
        <f t="shared" si="5"/>
        <v>05</v>
      </c>
      <c r="F43" s="6">
        <v>620</v>
      </c>
      <c r="G43" s="6">
        <v>0</v>
      </c>
      <c r="H43" s="6" t="s">
        <v>50</v>
      </c>
      <c r="I43" s="8">
        <v>47718.41</v>
      </c>
      <c r="J43" s="6">
        <v>0</v>
      </c>
      <c r="K43" s="6">
        <v>0</v>
      </c>
      <c r="L43" s="6">
        <v>0</v>
      </c>
      <c r="M43" s="8">
        <v>31737.21</v>
      </c>
    </row>
    <row r="44" spans="1:13" ht="15" outlineLevel="1">
      <c r="A44" s="10"/>
      <c r="B44" s="12"/>
      <c r="C44" s="13" t="s">
        <v>192</v>
      </c>
      <c r="D44" s="13"/>
      <c r="E44" s="13"/>
      <c r="F44" s="12"/>
      <c r="G44" s="12"/>
      <c r="H44" s="12" t="s">
        <v>193</v>
      </c>
      <c r="I44" s="14">
        <f>SUBTOTAL(9,I19:I43)</f>
        <v>613016.63</v>
      </c>
      <c r="J44" s="14">
        <f>SUBTOTAL(9,J19:J43)</f>
        <v>269950</v>
      </c>
      <c r="K44" s="14">
        <f>SUBTOTAL(9,K19:K43)</f>
        <v>219230</v>
      </c>
      <c r="L44" s="14">
        <f>SUBTOTAL(9,L19:L43)</f>
        <v>218500</v>
      </c>
      <c r="M44" s="14">
        <f>SUBTOTAL(9,M19:M43)</f>
        <v>373914.41</v>
      </c>
    </row>
    <row r="45" spans="1:13" ht="14.25" outlineLevel="2">
      <c r="A45" s="10" t="s">
        <v>9</v>
      </c>
      <c r="B45" s="6" t="s">
        <v>66</v>
      </c>
      <c r="C45" s="7" t="str">
        <f t="shared" si="3"/>
        <v>3</v>
      </c>
      <c r="D45" s="7" t="str">
        <f t="shared" si="4"/>
        <v>01</v>
      </c>
      <c r="E45" s="7" t="str">
        <f t="shared" si="5"/>
        <v>02</v>
      </c>
      <c r="F45" s="6">
        <v>1190</v>
      </c>
      <c r="G45" s="6">
        <v>0</v>
      </c>
      <c r="H45" s="6" t="s">
        <v>65</v>
      </c>
      <c r="I45" s="8">
        <v>10000</v>
      </c>
      <c r="J45" s="8">
        <v>5000</v>
      </c>
      <c r="K45" s="8">
        <v>5000</v>
      </c>
      <c r="L45" s="8">
        <v>5000</v>
      </c>
      <c r="M45" s="8">
        <v>5004.75</v>
      </c>
    </row>
    <row r="46" spans="1:13" ht="14.25" outlineLevel="2">
      <c r="A46" s="10" t="s">
        <v>9</v>
      </c>
      <c r="B46" s="6" t="s">
        <v>68</v>
      </c>
      <c r="C46" s="7" t="str">
        <f t="shared" si="3"/>
        <v>3</v>
      </c>
      <c r="D46" s="7" t="str">
        <f t="shared" si="4"/>
        <v>01</v>
      </c>
      <c r="E46" s="7" t="str">
        <f t="shared" si="5"/>
        <v>02</v>
      </c>
      <c r="F46" s="6">
        <v>1191</v>
      </c>
      <c r="G46" s="6">
        <v>0</v>
      </c>
      <c r="H46" s="6" t="s">
        <v>67</v>
      </c>
      <c r="I46" s="8">
        <v>30000</v>
      </c>
      <c r="J46" s="8">
        <v>30000</v>
      </c>
      <c r="K46" s="8">
        <v>40000</v>
      </c>
      <c r="L46" s="8">
        <v>40000</v>
      </c>
      <c r="M46" s="8">
        <v>30000</v>
      </c>
    </row>
    <row r="47" spans="1:13" ht="28.5" outlineLevel="2">
      <c r="A47" s="10" t="s">
        <v>9</v>
      </c>
      <c r="B47" s="6" t="s">
        <v>68</v>
      </c>
      <c r="C47" s="7" t="str">
        <f t="shared" si="3"/>
        <v>3</v>
      </c>
      <c r="D47" s="7" t="str">
        <f t="shared" si="4"/>
        <v>01</v>
      </c>
      <c r="E47" s="7" t="str">
        <f t="shared" si="5"/>
        <v>02</v>
      </c>
      <c r="F47" s="6">
        <v>1192</v>
      </c>
      <c r="G47" s="6">
        <v>0</v>
      </c>
      <c r="H47" s="6" t="s">
        <v>69</v>
      </c>
      <c r="I47" s="8">
        <v>2546</v>
      </c>
      <c r="J47" s="8">
        <v>5246</v>
      </c>
      <c r="K47" s="8">
        <v>5000</v>
      </c>
      <c r="L47" s="8">
        <v>5000</v>
      </c>
      <c r="M47" s="8">
        <v>5246</v>
      </c>
    </row>
    <row r="48" spans="1:13" ht="14.25" outlineLevel="2">
      <c r="A48" s="10" t="s">
        <v>9</v>
      </c>
      <c r="B48" s="6" t="s">
        <v>66</v>
      </c>
      <c r="C48" s="7" t="str">
        <f t="shared" si="3"/>
        <v>3</v>
      </c>
      <c r="D48" s="7" t="str">
        <f t="shared" si="4"/>
        <v>01</v>
      </c>
      <c r="E48" s="7" t="str">
        <f t="shared" si="5"/>
        <v>02</v>
      </c>
      <c r="F48" s="6">
        <v>1201</v>
      </c>
      <c r="G48" s="6">
        <v>0</v>
      </c>
      <c r="H48" s="6" t="s">
        <v>70</v>
      </c>
      <c r="I48" s="8">
        <v>5000</v>
      </c>
      <c r="J48" s="8">
        <v>5000</v>
      </c>
      <c r="K48" s="8">
        <v>5000</v>
      </c>
      <c r="L48" s="8">
        <v>5000</v>
      </c>
      <c r="M48" s="8">
        <v>5112.44</v>
      </c>
    </row>
    <row r="49" spans="1:13" ht="14.25" outlineLevel="2">
      <c r="A49" s="10" t="s">
        <v>9</v>
      </c>
      <c r="B49" s="6" t="s">
        <v>74</v>
      </c>
      <c r="C49" s="7" t="str">
        <f t="shared" si="3"/>
        <v>3</v>
      </c>
      <c r="D49" s="7" t="str">
        <f t="shared" si="4"/>
        <v>01</v>
      </c>
      <c r="E49" s="7" t="str">
        <f t="shared" si="5"/>
        <v>02</v>
      </c>
      <c r="F49" s="6">
        <v>1270</v>
      </c>
      <c r="G49" s="6">
        <v>0</v>
      </c>
      <c r="H49" s="6" t="s">
        <v>73</v>
      </c>
      <c r="I49" s="8">
        <v>34000</v>
      </c>
      <c r="J49" s="8">
        <v>34000</v>
      </c>
      <c r="K49" s="8">
        <v>34000</v>
      </c>
      <c r="L49" s="8">
        <v>34000</v>
      </c>
      <c r="M49" s="8">
        <v>34000</v>
      </c>
    </row>
    <row r="50" spans="1:13" ht="14.25" outlineLevel="2">
      <c r="A50" s="10" t="s">
        <v>9</v>
      </c>
      <c r="B50" s="6" t="s">
        <v>74</v>
      </c>
      <c r="C50" s="7" t="str">
        <f t="shared" si="3"/>
        <v>3</v>
      </c>
      <c r="D50" s="7" t="str">
        <f t="shared" si="4"/>
        <v>01</v>
      </c>
      <c r="E50" s="7" t="str">
        <f t="shared" si="5"/>
        <v>02</v>
      </c>
      <c r="F50" s="6">
        <v>1271</v>
      </c>
      <c r="G50" s="6">
        <v>0</v>
      </c>
      <c r="H50" s="6" t="s">
        <v>75</v>
      </c>
      <c r="I50" s="8">
        <v>3000</v>
      </c>
      <c r="J50" s="8">
        <v>3000</v>
      </c>
      <c r="K50" s="8">
        <v>3000</v>
      </c>
      <c r="L50" s="8">
        <v>3000</v>
      </c>
      <c r="M50" s="8">
        <v>5602</v>
      </c>
    </row>
    <row r="51" spans="1:13" ht="14.25" outlineLevel="2">
      <c r="A51" s="10" t="s">
        <v>9</v>
      </c>
      <c r="B51" s="6" t="s">
        <v>77</v>
      </c>
      <c r="C51" s="7" t="str">
        <f t="shared" si="3"/>
        <v>3</v>
      </c>
      <c r="D51" s="7" t="str">
        <f t="shared" si="4"/>
        <v>01</v>
      </c>
      <c r="E51" s="7" t="str">
        <f t="shared" si="5"/>
        <v>02</v>
      </c>
      <c r="F51" s="6">
        <v>1300</v>
      </c>
      <c r="G51" s="6">
        <v>0</v>
      </c>
      <c r="H51" s="6" t="s">
        <v>76</v>
      </c>
      <c r="I51" s="8">
        <v>70000</v>
      </c>
      <c r="J51" s="8">
        <v>70000</v>
      </c>
      <c r="K51" s="8">
        <v>70000</v>
      </c>
      <c r="L51" s="8">
        <v>70000</v>
      </c>
      <c r="M51" s="8">
        <v>70318.04</v>
      </c>
    </row>
    <row r="52" spans="1:13" ht="28.5" outlineLevel="2">
      <c r="A52" s="10" t="s">
        <v>9</v>
      </c>
      <c r="B52" s="6" t="s">
        <v>85</v>
      </c>
      <c r="C52" s="7" t="str">
        <f t="shared" si="3"/>
        <v>3</v>
      </c>
      <c r="D52" s="7" t="str">
        <f t="shared" si="4"/>
        <v>01</v>
      </c>
      <c r="E52" s="7" t="str">
        <f t="shared" si="5"/>
        <v>02</v>
      </c>
      <c r="F52" s="6">
        <v>1500</v>
      </c>
      <c r="G52" s="6">
        <v>0</v>
      </c>
      <c r="H52" s="6" t="s">
        <v>84</v>
      </c>
      <c r="I52" s="8">
        <v>6111</v>
      </c>
      <c r="J52" s="8">
        <v>6111</v>
      </c>
      <c r="K52" s="8">
        <v>6111</v>
      </c>
      <c r="L52" s="8">
        <v>6110</v>
      </c>
      <c r="M52" s="8">
        <v>6111</v>
      </c>
    </row>
    <row r="53" spans="1:13" ht="14.25" outlineLevel="2">
      <c r="A53" s="10" t="s">
        <v>9</v>
      </c>
      <c r="B53" s="6" t="s">
        <v>85</v>
      </c>
      <c r="C53" s="7" t="str">
        <f t="shared" si="3"/>
        <v>3</v>
      </c>
      <c r="D53" s="7" t="str">
        <f t="shared" si="4"/>
        <v>01</v>
      </c>
      <c r="E53" s="7" t="str">
        <f t="shared" si="5"/>
        <v>02</v>
      </c>
      <c r="F53" s="6">
        <v>1500</v>
      </c>
      <c r="G53" s="6">
        <v>1</v>
      </c>
      <c r="H53" s="6" t="s">
        <v>86</v>
      </c>
      <c r="I53" s="8">
        <v>12000</v>
      </c>
      <c r="J53" s="8">
        <v>5000</v>
      </c>
      <c r="K53" s="8">
        <v>10000</v>
      </c>
      <c r="L53" s="8">
        <v>10000</v>
      </c>
      <c r="M53" s="8">
        <v>5000</v>
      </c>
    </row>
    <row r="54" spans="1:13" ht="28.5" outlineLevel="2">
      <c r="A54" s="10" t="s">
        <v>9</v>
      </c>
      <c r="B54" s="6" t="s">
        <v>109</v>
      </c>
      <c r="C54" s="7" t="str">
        <f t="shared" si="3"/>
        <v>3</v>
      </c>
      <c r="D54" s="7" t="str">
        <f t="shared" si="4"/>
        <v>01</v>
      </c>
      <c r="E54" s="7" t="str">
        <f t="shared" si="5"/>
        <v>02</v>
      </c>
      <c r="F54" s="6">
        <v>2295</v>
      </c>
      <c r="G54" s="6">
        <v>0</v>
      </c>
      <c r="H54" s="6" t="s">
        <v>108</v>
      </c>
      <c r="I54" s="8">
        <v>19926</v>
      </c>
      <c r="J54" s="8">
        <v>12000</v>
      </c>
      <c r="K54" s="8">
        <v>12000</v>
      </c>
      <c r="L54" s="8">
        <v>12000</v>
      </c>
      <c r="M54" s="8">
        <v>14075.49</v>
      </c>
    </row>
    <row r="55" spans="1:13" ht="14.25" outlineLevel="2">
      <c r="A55" s="10" t="s">
        <v>9</v>
      </c>
      <c r="B55" s="6" t="s">
        <v>72</v>
      </c>
      <c r="C55" s="7" t="str">
        <f t="shared" si="3"/>
        <v>3</v>
      </c>
      <c r="D55" s="7" t="str">
        <f t="shared" si="4"/>
        <v>01</v>
      </c>
      <c r="E55" s="7" t="str">
        <f t="shared" si="5"/>
        <v>03</v>
      </c>
      <c r="F55" s="6">
        <v>1202</v>
      </c>
      <c r="G55" s="6">
        <v>0</v>
      </c>
      <c r="H55" s="6" t="s">
        <v>71</v>
      </c>
      <c r="I55" s="8">
        <v>4000</v>
      </c>
      <c r="J55" s="8">
        <v>4000</v>
      </c>
      <c r="K55" s="8">
        <v>4000</v>
      </c>
      <c r="L55" s="8">
        <v>4000</v>
      </c>
      <c r="M55" s="8">
        <v>4000</v>
      </c>
    </row>
    <row r="56" spans="1:13" ht="14.25" outlineLevel="2">
      <c r="A56" s="10" t="s">
        <v>9</v>
      </c>
      <c r="B56" s="6" t="s">
        <v>72</v>
      </c>
      <c r="C56" s="7" t="str">
        <f t="shared" si="3"/>
        <v>3</v>
      </c>
      <c r="D56" s="7" t="str">
        <f t="shared" si="4"/>
        <v>01</v>
      </c>
      <c r="E56" s="7" t="str">
        <f t="shared" si="5"/>
        <v>03</v>
      </c>
      <c r="F56" s="6">
        <v>1487</v>
      </c>
      <c r="G56" s="6">
        <v>0</v>
      </c>
      <c r="H56" s="6" t="s">
        <v>83</v>
      </c>
      <c r="I56" s="6">
        <v>0</v>
      </c>
      <c r="J56" s="8">
        <v>50000</v>
      </c>
      <c r="K56" s="8">
        <v>50000</v>
      </c>
      <c r="L56" s="8">
        <v>50000</v>
      </c>
      <c r="M56" s="8">
        <v>50000</v>
      </c>
    </row>
    <row r="57" spans="1:13" ht="14.25" outlineLevel="2">
      <c r="A57" s="10" t="s">
        <v>9</v>
      </c>
      <c r="B57" s="6" t="s">
        <v>72</v>
      </c>
      <c r="C57" s="7" t="str">
        <f t="shared" si="3"/>
        <v>3</v>
      </c>
      <c r="D57" s="7" t="str">
        <f t="shared" si="4"/>
        <v>01</v>
      </c>
      <c r="E57" s="7" t="str">
        <f t="shared" si="5"/>
        <v>03</v>
      </c>
      <c r="F57" s="6">
        <v>1700</v>
      </c>
      <c r="G57" s="6">
        <v>0</v>
      </c>
      <c r="H57" s="6" t="s">
        <v>87</v>
      </c>
      <c r="I57" s="8">
        <v>17480</v>
      </c>
      <c r="J57" s="8">
        <v>16000</v>
      </c>
      <c r="K57" s="8">
        <v>16000</v>
      </c>
      <c r="L57" s="8">
        <v>16000</v>
      </c>
      <c r="M57" s="8">
        <v>16000</v>
      </c>
    </row>
    <row r="58" spans="1:13" ht="14.25" outlineLevel="2">
      <c r="A58" s="10" t="s">
        <v>9</v>
      </c>
      <c r="B58" s="6" t="s">
        <v>88</v>
      </c>
      <c r="C58" s="7" t="str">
        <f t="shared" si="3"/>
        <v>3</v>
      </c>
      <c r="D58" s="7" t="str">
        <f t="shared" si="4"/>
        <v>01</v>
      </c>
      <c r="E58" s="7" t="str">
        <f t="shared" si="5"/>
        <v>03</v>
      </c>
      <c r="F58" s="6">
        <v>1870</v>
      </c>
      <c r="G58" s="6">
        <v>0</v>
      </c>
      <c r="H58" s="6" t="s">
        <v>91</v>
      </c>
      <c r="I58" s="8">
        <v>7560</v>
      </c>
      <c r="J58" s="8">
        <v>10000</v>
      </c>
      <c r="K58" s="8">
        <v>10000</v>
      </c>
      <c r="L58" s="8">
        <v>10000</v>
      </c>
      <c r="M58" s="8">
        <v>10000</v>
      </c>
    </row>
    <row r="59" spans="1:13" ht="14.25" outlineLevel="2">
      <c r="A59" s="10" t="s">
        <v>9</v>
      </c>
      <c r="B59" s="6" t="s">
        <v>79</v>
      </c>
      <c r="C59" s="7" t="str">
        <f t="shared" si="3"/>
        <v>3</v>
      </c>
      <c r="D59" s="7" t="str">
        <f t="shared" si="4"/>
        <v>02</v>
      </c>
      <c r="E59" s="7" t="str">
        <f t="shared" si="5"/>
        <v>02</v>
      </c>
      <c r="F59" s="6">
        <v>1393</v>
      </c>
      <c r="G59" s="6">
        <v>0</v>
      </c>
      <c r="H59" s="6" t="s">
        <v>78</v>
      </c>
      <c r="I59" s="6">
        <v>0</v>
      </c>
      <c r="J59" s="6">
        <v>0</v>
      </c>
      <c r="K59" s="6">
        <v>0</v>
      </c>
      <c r="L59" s="6">
        <v>0</v>
      </c>
      <c r="M59" s="8">
        <v>75336.34</v>
      </c>
    </row>
    <row r="60" spans="1:13" ht="28.5" outlineLevel="2">
      <c r="A60" s="10" t="s">
        <v>9</v>
      </c>
      <c r="B60" s="6" t="s">
        <v>79</v>
      </c>
      <c r="C60" s="7" t="str">
        <f t="shared" si="3"/>
        <v>3</v>
      </c>
      <c r="D60" s="7" t="str">
        <f t="shared" si="4"/>
        <v>02</v>
      </c>
      <c r="E60" s="7" t="str">
        <f t="shared" si="5"/>
        <v>02</v>
      </c>
      <c r="F60" s="6">
        <v>1397</v>
      </c>
      <c r="G60" s="6">
        <v>0</v>
      </c>
      <c r="H60" s="6" t="s">
        <v>81</v>
      </c>
      <c r="I60" s="8">
        <v>350000</v>
      </c>
      <c r="J60" s="8">
        <v>370000</v>
      </c>
      <c r="K60" s="8">
        <v>370000</v>
      </c>
      <c r="L60" s="8">
        <v>370000</v>
      </c>
      <c r="M60" s="8">
        <v>370000</v>
      </c>
    </row>
    <row r="61" spans="1:13" ht="28.5" outlineLevel="2">
      <c r="A61" s="10" t="s">
        <v>9</v>
      </c>
      <c r="B61" s="6" t="s">
        <v>80</v>
      </c>
      <c r="C61" s="7" t="str">
        <f t="shared" si="3"/>
        <v>3</v>
      </c>
      <c r="D61" s="7" t="str">
        <f t="shared" si="4"/>
        <v>02</v>
      </c>
      <c r="E61" s="7" t="str">
        <f t="shared" si="5"/>
        <v>03</v>
      </c>
      <c r="F61" s="6">
        <v>1398</v>
      </c>
      <c r="G61" s="6">
        <v>0</v>
      </c>
      <c r="H61" s="6" t="s">
        <v>82</v>
      </c>
      <c r="I61" s="8">
        <v>100000</v>
      </c>
      <c r="J61" s="8">
        <v>120000</v>
      </c>
      <c r="K61" s="8">
        <v>120000</v>
      </c>
      <c r="L61" s="8">
        <v>120000</v>
      </c>
      <c r="M61" s="8">
        <v>120000</v>
      </c>
    </row>
    <row r="62" spans="1:13" ht="14.25" outlineLevel="2">
      <c r="A62" s="10" t="s">
        <v>9</v>
      </c>
      <c r="B62" s="6" t="s">
        <v>90</v>
      </c>
      <c r="C62" s="7" t="str">
        <f t="shared" si="3"/>
        <v>3</v>
      </c>
      <c r="D62" s="7" t="str">
        <f t="shared" si="4"/>
        <v>03</v>
      </c>
      <c r="E62" s="7" t="str">
        <f t="shared" si="5"/>
        <v>03</v>
      </c>
      <c r="F62" s="6">
        <v>1850</v>
      </c>
      <c r="G62" s="6">
        <v>0</v>
      </c>
      <c r="H62" s="6" t="s">
        <v>89</v>
      </c>
      <c r="I62" s="6">
        <v>50</v>
      </c>
      <c r="J62" s="6">
        <v>10</v>
      </c>
      <c r="K62" s="6">
        <v>10</v>
      </c>
      <c r="L62" s="6">
        <v>10</v>
      </c>
      <c r="M62" s="6">
        <v>10</v>
      </c>
    </row>
    <row r="63" spans="1:13" ht="14.25" outlineLevel="2">
      <c r="A63" s="10" t="s">
        <v>9</v>
      </c>
      <c r="B63" s="6" t="s">
        <v>116</v>
      </c>
      <c r="C63" s="7" t="str">
        <f t="shared" si="3"/>
        <v>3</v>
      </c>
      <c r="D63" s="7" t="str">
        <f t="shared" si="4"/>
        <v>05</v>
      </c>
      <c r="E63" s="7" t="str">
        <f t="shared" si="5"/>
        <v>01</v>
      </c>
      <c r="F63" s="6">
        <v>2330</v>
      </c>
      <c r="G63" s="6">
        <v>0</v>
      </c>
      <c r="H63" s="6" t="s">
        <v>118</v>
      </c>
      <c r="I63" s="8">
        <v>30000</v>
      </c>
      <c r="J63" s="8">
        <v>12000</v>
      </c>
      <c r="K63" s="8">
        <v>12000</v>
      </c>
      <c r="L63" s="8">
        <v>12000</v>
      </c>
      <c r="M63" s="8">
        <v>12000</v>
      </c>
    </row>
    <row r="64" spans="1:13" ht="14.25" outlineLevel="2">
      <c r="A64" s="10" t="s">
        <v>9</v>
      </c>
      <c r="B64" s="6" t="s">
        <v>94</v>
      </c>
      <c r="C64" s="7" t="str">
        <f t="shared" si="3"/>
        <v>3</v>
      </c>
      <c r="D64" s="7" t="str">
        <f t="shared" si="4"/>
        <v>05</v>
      </c>
      <c r="E64" s="7" t="str">
        <f t="shared" si="5"/>
        <v>02</v>
      </c>
      <c r="F64" s="6">
        <v>2253</v>
      </c>
      <c r="G64" s="6">
        <v>0</v>
      </c>
      <c r="H64" s="6" t="s">
        <v>93</v>
      </c>
      <c r="I64" s="8">
        <v>25000</v>
      </c>
      <c r="J64" s="8">
        <v>20000</v>
      </c>
      <c r="K64" s="8">
        <v>20000</v>
      </c>
      <c r="L64" s="8">
        <v>20000</v>
      </c>
      <c r="M64" s="8">
        <v>20000</v>
      </c>
    </row>
    <row r="65" spans="1:13" ht="14.25" outlineLevel="2">
      <c r="A65" s="10" t="s">
        <v>9</v>
      </c>
      <c r="B65" s="6" t="s">
        <v>98</v>
      </c>
      <c r="C65" s="7" t="str">
        <f t="shared" si="3"/>
        <v>3</v>
      </c>
      <c r="D65" s="7" t="str">
        <f t="shared" si="4"/>
        <v>05</v>
      </c>
      <c r="E65" s="7" t="str">
        <f t="shared" si="5"/>
        <v>02</v>
      </c>
      <c r="F65" s="6">
        <v>2285</v>
      </c>
      <c r="G65" s="6">
        <v>0</v>
      </c>
      <c r="H65" s="6" t="s">
        <v>97</v>
      </c>
      <c r="I65" s="8">
        <v>33000</v>
      </c>
      <c r="J65" s="8">
        <v>32000</v>
      </c>
      <c r="K65" s="8">
        <v>38000</v>
      </c>
      <c r="L65" s="8">
        <v>38000</v>
      </c>
      <c r="M65" s="8">
        <v>32000</v>
      </c>
    </row>
    <row r="66" spans="1:13" ht="14.25" outlineLevel="2">
      <c r="A66" s="10" t="s">
        <v>9</v>
      </c>
      <c r="B66" s="6" t="s">
        <v>98</v>
      </c>
      <c r="C66" s="7" t="str">
        <f t="shared" si="3"/>
        <v>3</v>
      </c>
      <c r="D66" s="7" t="str">
        <f t="shared" si="4"/>
        <v>05</v>
      </c>
      <c r="E66" s="7" t="str">
        <f t="shared" si="5"/>
        <v>02</v>
      </c>
      <c r="F66" s="6">
        <v>2286</v>
      </c>
      <c r="G66" s="6">
        <v>0</v>
      </c>
      <c r="H66" s="6" t="s">
        <v>99</v>
      </c>
      <c r="I66" s="8">
        <v>5000</v>
      </c>
      <c r="J66" s="8">
        <v>30000</v>
      </c>
      <c r="K66" s="8">
        <v>31200</v>
      </c>
      <c r="L66" s="8">
        <v>31200</v>
      </c>
      <c r="M66" s="8">
        <v>32919.38</v>
      </c>
    </row>
    <row r="67" spans="1:13" ht="14.25" outlineLevel="2">
      <c r="A67" s="10" t="s">
        <v>9</v>
      </c>
      <c r="B67" s="6" t="s">
        <v>98</v>
      </c>
      <c r="C67" s="7" t="str">
        <f t="shared" si="3"/>
        <v>3</v>
      </c>
      <c r="D67" s="7" t="str">
        <f t="shared" si="4"/>
        <v>05</v>
      </c>
      <c r="E67" s="7" t="str">
        <f t="shared" si="5"/>
        <v>02</v>
      </c>
      <c r="F67" s="6">
        <v>2287</v>
      </c>
      <c r="G67" s="6">
        <v>0</v>
      </c>
      <c r="H67" s="6" t="s">
        <v>100</v>
      </c>
      <c r="I67" s="6">
        <v>0</v>
      </c>
      <c r="J67" s="8">
        <v>15000</v>
      </c>
      <c r="K67" s="8">
        <v>20000</v>
      </c>
      <c r="L67" s="8">
        <v>20000</v>
      </c>
      <c r="M67" s="8">
        <v>15000</v>
      </c>
    </row>
    <row r="68" spans="1:13" ht="14.25" outlineLevel="2">
      <c r="A68" s="10" t="s">
        <v>9</v>
      </c>
      <c r="B68" s="6" t="s">
        <v>104</v>
      </c>
      <c r="C68" s="7" t="str">
        <f t="shared" si="3"/>
        <v>3</v>
      </c>
      <c r="D68" s="7" t="str">
        <f t="shared" si="4"/>
        <v>05</v>
      </c>
      <c r="E68" s="7" t="str">
        <f t="shared" si="5"/>
        <v>02</v>
      </c>
      <c r="F68" s="6">
        <v>2290</v>
      </c>
      <c r="G68" s="6">
        <v>0</v>
      </c>
      <c r="H68" s="6" t="s">
        <v>103</v>
      </c>
      <c r="I68" s="8">
        <v>35000</v>
      </c>
      <c r="J68" s="8">
        <v>35000</v>
      </c>
      <c r="K68" s="8">
        <v>35000</v>
      </c>
      <c r="L68" s="8">
        <v>35000</v>
      </c>
      <c r="M68" s="8">
        <v>35005</v>
      </c>
    </row>
    <row r="69" spans="1:13" ht="14.25" outlineLevel="2">
      <c r="A69" s="10" t="s">
        <v>9</v>
      </c>
      <c r="B69" s="6" t="s">
        <v>104</v>
      </c>
      <c r="C69" s="7" t="str">
        <f aca="true" t="shared" si="6" ref="C69:C101">MID($B69,1,1)</f>
        <v>3</v>
      </c>
      <c r="D69" s="7" t="str">
        <f aca="true" t="shared" si="7" ref="D69:D101">MID($B69,3,2)</f>
        <v>05</v>
      </c>
      <c r="E69" s="7" t="str">
        <f aca="true" t="shared" si="8" ref="E69:E101">MID($B69,6,2)</f>
        <v>02</v>
      </c>
      <c r="F69" s="6">
        <v>2291</v>
      </c>
      <c r="G69" s="6">
        <v>0</v>
      </c>
      <c r="H69" s="6" t="s">
        <v>105</v>
      </c>
      <c r="I69" s="6">
        <v>0</v>
      </c>
      <c r="J69" s="8">
        <v>30000</v>
      </c>
      <c r="K69" s="8">
        <v>30000</v>
      </c>
      <c r="L69" s="8">
        <v>30000</v>
      </c>
      <c r="M69" s="8">
        <v>30000</v>
      </c>
    </row>
    <row r="70" spans="1:13" ht="14.25" outlineLevel="2">
      <c r="A70" s="10" t="s">
        <v>9</v>
      </c>
      <c r="B70" s="6" t="s">
        <v>107</v>
      </c>
      <c r="C70" s="7" t="str">
        <f t="shared" si="6"/>
        <v>3</v>
      </c>
      <c r="D70" s="7" t="str">
        <f t="shared" si="7"/>
        <v>05</v>
      </c>
      <c r="E70" s="7" t="str">
        <f t="shared" si="8"/>
        <v>02</v>
      </c>
      <c r="F70" s="6">
        <v>2294</v>
      </c>
      <c r="G70" s="6">
        <v>0</v>
      </c>
      <c r="H70" s="6" t="s">
        <v>106</v>
      </c>
      <c r="I70" s="6">
        <v>0</v>
      </c>
      <c r="J70" s="8">
        <v>1000</v>
      </c>
      <c r="K70" s="8">
        <v>1000</v>
      </c>
      <c r="L70" s="8">
        <v>1000</v>
      </c>
      <c r="M70" s="8">
        <v>1000</v>
      </c>
    </row>
    <row r="71" spans="1:13" ht="14.25" outlineLevel="2">
      <c r="A71" s="10" t="s">
        <v>9</v>
      </c>
      <c r="B71" s="6" t="s">
        <v>111</v>
      </c>
      <c r="C71" s="7" t="str">
        <f t="shared" si="6"/>
        <v>3</v>
      </c>
      <c r="D71" s="7" t="str">
        <f t="shared" si="7"/>
        <v>05</v>
      </c>
      <c r="E71" s="7" t="str">
        <f t="shared" si="8"/>
        <v>02</v>
      </c>
      <c r="F71" s="6">
        <v>2298</v>
      </c>
      <c r="G71" s="6">
        <v>0</v>
      </c>
      <c r="H71" s="6" t="s">
        <v>110</v>
      </c>
      <c r="I71" s="8">
        <v>4170</v>
      </c>
      <c r="J71" s="8">
        <v>2000</v>
      </c>
      <c r="K71" s="8">
        <v>2000</v>
      </c>
      <c r="L71" s="8">
        <v>2000</v>
      </c>
      <c r="M71" s="8">
        <v>2000</v>
      </c>
    </row>
    <row r="72" spans="1:13" ht="28.5" outlineLevel="2">
      <c r="A72" s="10" t="s">
        <v>9</v>
      </c>
      <c r="B72" s="6" t="s">
        <v>113</v>
      </c>
      <c r="C72" s="7" t="str">
        <f t="shared" si="6"/>
        <v>3</v>
      </c>
      <c r="D72" s="7" t="str">
        <f t="shared" si="7"/>
        <v>05</v>
      </c>
      <c r="E72" s="7" t="str">
        <f t="shared" si="8"/>
        <v>02</v>
      </c>
      <c r="F72" s="6">
        <v>2299</v>
      </c>
      <c r="G72" s="6">
        <v>0</v>
      </c>
      <c r="H72" s="6" t="s">
        <v>112</v>
      </c>
      <c r="I72" s="8">
        <v>21800</v>
      </c>
      <c r="J72" s="8">
        <v>12000</v>
      </c>
      <c r="K72" s="8">
        <v>12000</v>
      </c>
      <c r="L72" s="8">
        <v>12000</v>
      </c>
      <c r="M72" s="8">
        <v>15042.2</v>
      </c>
    </row>
    <row r="73" spans="1:13" ht="28.5" outlineLevel="2">
      <c r="A73" s="10" t="s">
        <v>9</v>
      </c>
      <c r="B73" s="6" t="s">
        <v>96</v>
      </c>
      <c r="C73" s="7" t="str">
        <f t="shared" si="6"/>
        <v>3</v>
      </c>
      <c r="D73" s="7" t="str">
        <f t="shared" si="7"/>
        <v>05</v>
      </c>
      <c r="E73" s="7" t="str">
        <f t="shared" si="8"/>
        <v>99</v>
      </c>
      <c r="F73" s="6">
        <v>2254</v>
      </c>
      <c r="G73" s="6">
        <v>0</v>
      </c>
      <c r="H73" s="6" t="s">
        <v>95</v>
      </c>
      <c r="I73" s="8">
        <v>8000</v>
      </c>
      <c r="J73" s="8">
        <v>5000</v>
      </c>
      <c r="K73" s="8">
        <v>5000</v>
      </c>
      <c r="L73" s="8">
        <v>5000</v>
      </c>
      <c r="M73" s="8">
        <v>5000</v>
      </c>
    </row>
    <row r="74" spans="1:13" ht="14.25" outlineLevel="2">
      <c r="A74" s="10" t="s">
        <v>9</v>
      </c>
      <c r="B74" s="6" t="s">
        <v>115</v>
      </c>
      <c r="C74" s="7" t="str">
        <f t="shared" si="6"/>
        <v>3</v>
      </c>
      <c r="D74" s="7" t="str">
        <f t="shared" si="7"/>
        <v>05</v>
      </c>
      <c r="E74" s="7" t="str">
        <f t="shared" si="8"/>
        <v>99</v>
      </c>
      <c r="F74" s="6">
        <v>2301</v>
      </c>
      <c r="G74" s="6">
        <v>0</v>
      </c>
      <c r="H74" s="6" t="s">
        <v>114</v>
      </c>
      <c r="I74" s="8">
        <v>40000</v>
      </c>
      <c r="J74" s="8">
        <v>20000</v>
      </c>
      <c r="K74" s="8">
        <v>20000</v>
      </c>
      <c r="L74" s="8">
        <v>20000</v>
      </c>
      <c r="M74" s="8">
        <v>23910</v>
      </c>
    </row>
    <row r="75" spans="1:13" ht="14.25" outlineLevel="2">
      <c r="A75" s="10" t="s">
        <v>9</v>
      </c>
      <c r="B75" s="6" t="s">
        <v>92</v>
      </c>
      <c r="C75" s="7" t="str">
        <f t="shared" si="6"/>
        <v>3</v>
      </c>
      <c r="D75" s="7" t="str">
        <f t="shared" si="7"/>
        <v>05</v>
      </c>
      <c r="E75" s="7" t="str">
        <f t="shared" si="8"/>
        <v>99</v>
      </c>
      <c r="F75" s="6">
        <v>2324</v>
      </c>
      <c r="G75" s="6">
        <v>0</v>
      </c>
      <c r="H75" s="6" t="s">
        <v>117</v>
      </c>
      <c r="I75" s="8">
        <v>5000</v>
      </c>
      <c r="J75" s="6">
        <v>0</v>
      </c>
      <c r="K75" s="6">
        <v>0</v>
      </c>
      <c r="L75" s="6">
        <v>0</v>
      </c>
      <c r="M75" s="6">
        <v>0</v>
      </c>
    </row>
    <row r="76" spans="1:13" ht="15" outlineLevel="1">
      <c r="A76" s="10"/>
      <c r="B76" s="12"/>
      <c r="C76" s="13" t="s">
        <v>194</v>
      </c>
      <c r="D76" s="13"/>
      <c r="E76" s="13"/>
      <c r="F76" s="12"/>
      <c r="G76" s="12"/>
      <c r="H76" s="12" t="s">
        <v>195</v>
      </c>
      <c r="I76" s="14">
        <f>SUBTOTAL(9,I45:I75)</f>
        <v>878643</v>
      </c>
      <c r="J76" s="14">
        <f>SUBTOTAL(9,J45:J75)</f>
        <v>959367</v>
      </c>
      <c r="K76" s="14">
        <f>SUBTOTAL(9,K45:K75)</f>
        <v>986321</v>
      </c>
      <c r="L76" s="14">
        <f>SUBTOTAL(9,L45:L75)</f>
        <v>986320</v>
      </c>
      <c r="M76" s="14">
        <f>SUBTOTAL(9,M45:M75)</f>
        <v>1049692.64</v>
      </c>
    </row>
    <row r="77" spans="1:13" ht="14.25" outlineLevel="2">
      <c r="A77" s="10" t="s">
        <v>9</v>
      </c>
      <c r="B77" s="6" t="s">
        <v>130</v>
      </c>
      <c r="C77" s="7" t="str">
        <f t="shared" si="6"/>
        <v>4</v>
      </c>
      <c r="D77" s="7" t="str">
        <f t="shared" si="7"/>
        <v>01</v>
      </c>
      <c r="E77" s="7" t="str">
        <f t="shared" si="8"/>
        <v>01</v>
      </c>
      <c r="F77" s="6">
        <v>3000</v>
      </c>
      <c r="G77" s="6">
        <v>0</v>
      </c>
      <c r="H77" s="6" t="s">
        <v>129</v>
      </c>
      <c r="I77" s="8">
        <v>5000</v>
      </c>
      <c r="J77" s="8">
        <v>2500</v>
      </c>
      <c r="K77" s="8">
        <v>2500</v>
      </c>
      <c r="L77" s="8">
        <v>2500</v>
      </c>
      <c r="M77" s="8">
        <v>2500</v>
      </c>
    </row>
    <row r="78" spans="1:13" ht="14.25" outlineLevel="2">
      <c r="A78" s="10" t="s">
        <v>9</v>
      </c>
      <c r="B78" s="6" t="s">
        <v>132</v>
      </c>
      <c r="C78" s="7" t="str">
        <f t="shared" si="6"/>
        <v>4</v>
      </c>
      <c r="D78" s="7" t="str">
        <f t="shared" si="7"/>
        <v>02</v>
      </c>
      <c r="E78" s="7" t="str">
        <f t="shared" si="8"/>
        <v>01</v>
      </c>
      <c r="F78" s="6">
        <v>3002</v>
      </c>
      <c r="G78" s="6">
        <v>0</v>
      </c>
      <c r="H78" s="6" t="s">
        <v>131</v>
      </c>
      <c r="I78" s="8">
        <v>229596.94</v>
      </c>
      <c r="J78" s="8">
        <v>229596.94</v>
      </c>
      <c r="K78" s="6">
        <v>0</v>
      </c>
      <c r="L78" s="6">
        <v>0</v>
      </c>
      <c r="M78" s="8">
        <v>229596.94</v>
      </c>
    </row>
    <row r="79" spans="1:13" ht="14.25" outlineLevel="2">
      <c r="A79" s="10" t="s">
        <v>9</v>
      </c>
      <c r="B79" s="6" t="s">
        <v>132</v>
      </c>
      <c r="C79" s="7" t="str">
        <f t="shared" si="6"/>
        <v>4</v>
      </c>
      <c r="D79" s="7" t="str">
        <f t="shared" si="7"/>
        <v>02</v>
      </c>
      <c r="E79" s="7" t="str">
        <f t="shared" si="8"/>
        <v>01</v>
      </c>
      <c r="F79" s="6">
        <v>3006</v>
      </c>
      <c r="G79" s="6">
        <v>0</v>
      </c>
      <c r="H79" s="6" t="s">
        <v>133</v>
      </c>
      <c r="I79" s="8">
        <v>409611.01</v>
      </c>
      <c r="J79" s="6">
        <v>0</v>
      </c>
      <c r="K79" s="6">
        <v>0</v>
      </c>
      <c r="L79" s="6">
        <v>0</v>
      </c>
      <c r="M79" s="6">
        <v>0</v>
      </c>
    </row>
    <row r="80" spans="1:13" ht="28.5" outlineLevel="2">
      <c r="A80" s="10" t="s">
        <v>9</v>
      </c>
      <c r="B80" s="6" t="s">
        <v>132</v>
      </c>
      <c r="C80" s="7" t="str">
        <f t="shared" si="6"/>
        <v>4</v>
      </c>
      <c r="D80" s="7" t="str">
        <f t="shared" si="7"/>
        <v>02</v>
      </c>
      <c r="E80" s="7" t="str">
        <f t="shared" si="8"/>
        <v>01</v>
      </c>
      <c r="F80" s="6">
        <v>3007</v>
      </c>
      <c r="G80" s="6">
        <v>0</v>
      </c>
      <c r="H80" s="6" t="s">
        <v>134</v>
      </c>
      <c r="I80" s="8">
        <v>700000</v>
      </c>
      <c r="J80" s="8">
        <v>700000</v>
      </c>
      <c r="K80" s="6">
        <v>0</v>
      </c>
      <c r="L80" s="6">
        <v>0</v>
      </c>
      <c r="M80" s="8">
        <v>700000</v>
      </c>
    </row>
    <row r="81" spans="1:13" ht="14.25" outlineLevel="2">
      <c r="A81" s="10" t="s">
        <v>9</v>
      </c>
      <c r="B81" s="6" t="s">
        <v>132</v>
      </c>
      <c r="C81" s="7" t="str">
        <f t="shared" si="6"/>
        <v>4</v>
      </c>
      <c r="D81" s="7" t="str">
        <f t="shared" si="7"/>
        <v>02</v>
      </c>
      <c r="E81" s="7" t="str">
        <f t="shared" si="8"/>
        <v>01</v>
      </c>
      <c r="F81" s="6">
        <v>3008</v>
      </c>
      <c r="G81" s="6">
        <v>0</v>
      </c>
      <c r="H81" s="6" t="s">
        <v>135</v>
      </c>
      <c r="I81" s="6">
        <v>0</v>
      </c>
      <c r="J81" s="8">
        <v>2449000</v>
      </c>
      <c r="K81" s="6">
        <v>0</v>
      </c>
      <c r="L81" s="6">
        <v>0</v>
      </c>
      <c r="M81" s="8">
        <v>2449000</v>
      </c>
    </row>
    <row r="82" spans="1:13" ht="14.25" outlineLevel="2">
      <c r="A82" s="10" t="s">
        <v>9</v>
      </c>
      <c r="B82" s="6" t="s">
        <v>132</v>
      </c>
      <c r="C82" s="7" t="str">
        <f t="shared" si="6"/>
        <v>4</v>
      </c>
      <c r="D82" s="7" t="str">
        <f t="shared" si="7"/>
        <v>02</v>
      </c>
      <c r="E82" s="7" t="str">
        <f t="shared" si="8"/>
        <v>01</v>
      </c>
      <c r="F82" s="6">
        <v>3008</v>
      </c>
      <c r="G82" s="6">
        <v>1</v>
      </c>
      <c r="H82" s="6" t="s">
        <v>136</v>
      </c>
      <c r="I82" s="8">
        <v>15000</v>
      </c>
      <c r="J82" s="6">
        <v>0</v>
      </c>
      <c r="K82" s="6">
        <v>0</v>
      </c>
      <c r="L82" s="6">
        <v>0</v>
      </c>
      <c r="M82" s="8">
        <v>12000</v>
      </c>
    </row>
    <row r="83" spans="1:13" ht="28.5" outlineLevel="2">
      <c r="A83" s="10" t="s">
        <v>9</v>
      </c>
      <c r="B83" s="6" t="s">
        <v>132</v>
      </c>
      <c r="C83" s="7" t="str">
        <f t="shared" si="6"/>
        <v>4</v>
      </c>
      <c r="D83" s="7" t="str">
        <f t="shared" si="7"/>
        <v>02</v>
      </c>
      <c r="E83" s="7" t="str">
        <f t="shared" si="8"/>
        <v>01</v>
      </c>
      <c r="F83" s="6">
        <v>3009</v>
      </c>
      <c r="G83" s="6">
        <v>0</v>
      </c>
      <c r="H83" s="6" t="s">
        <v>137</v>
      </c>
      <c r="I83" s="8">
        <v>105000</v>
      </c>
      <c r="J83" s="8">
        <v>140000</v>
      </c>
      <c r="K83" s="6">
        <v>0</v>
      </c>
      <c r="L83" s="6">
        <v>0</v>
      </c>
      <c r="M83" s="8">
        <v>140000</v>
      </c>
    </row>
    <row r="84" spans="1:13" ht="28.5" outlineLevel="2">
      <c r="A84" s="10" t="s">
        <v>9</v>
      </c>
      <c r="B84" s="6" t="s">
        <v>132</v>
      </c>
      <c r="C84" s="7" t="str">
        <f t="shared" si="6"/>
        <v>4</v>
      </c>
      <c r="D84" s="7" t="str">
        <f t="shared" si="7"/>
        <v>02</v>
      </c>
      <c r="E84" s="7" t="str">
        <f t="shared" si="8"/>
        <v>01</v>
      </c>
      <c r="F84" s="6">
        <v>3012</v>
      </c>
      <c r="G84" s="6">
        <v>0</v>
      </c>
      <c r="H84" s="6" t="s">
        <v>138</v>
      </c>
      <c r="I84" s="8">
        <v>133877</v>
      </c>
      <c r="J84" s="6">
        <v>0</v>
      </c>
      <c r="K84" s="6">
        <v>0</v>
      </c>
      <c r="L84" s="6">
        <v>0</v>
      </c>
      <c r="M84" s="6">
        <v>0</v>
      </c>
    </row>
    <row r="85" spans="1:13" ht="28.5" outlineLevel="2">
      <c r="A85" s="10" t="s">
        <v>9</v>
      </c>
      <c r="B85" s="6" t="s">
        <v>132</v>
      </c>
      <c r="C85" s="7" t="str">
        <f t="shared" si="6"/>
        <v>4</v>
      </c>
      <c r="D85" s="7" t="str">
        <f t="shared" si="7"/>
        <v>02</v>
      </c>
      <c r="E85" s="7" t="str">
        <f t="shared" si="8"/>
        <v>01</v>
      </c>
      <c r="F85" s="6">
        <v>3013</v>
      </c>
      <c r="G85" s="6">
        <v>0</v>
      </c>
      <c r="H85" s="6" t="s">
        <v>139</v>
      </c>
      <c r="I85" s="8">
        <v>83014.36</v>
      </c>
      <c r="J85" s="6">
        <v>0</v>
      </c>
      <c r="K85" s="8">
        <v>200000</v>
      </c>
      <c r="L85" s="6">
        <v>0</v>
      </c>
      <c r="M85" s="6">
        <v>0</v>
      </c>
    </row>
    <row r="86" spans="1:13" ht="28.5" outlineLevel="2">
      <c r="A86" s="10" t="s">
        <v>9</v>
      </c>
      <c r="B86" s="6" t="s">
        <v>132</v>
      </c>
      <c r="C86" s="7" t="str">
        <f t="shared" si="6"/>
        <v>4</v>
      </c>
      <c r="D86" s="7" t="str">
        <f t="shared" si="7"/>
        <v>02</v>
      </c>
      <c r="E86" s="7" t="str">
        <f t="shared" si="8"/>
        <v>01</v>
      </c>
      <c r="F86" s="6">
        <v>3014</v>
      </c>
      <c r="G86" s="6">
        <v>0</v>
      </c>
      <c r="H86" s="6" t="s">
        <v>140</v>
      </c>
      <c r="I86" s="6">
        <v>0</v>
      </c>
      <c r="J86" s="8">
        <v>30000</v>
      </c>
      <c r="K86" s="6">
        <v>0</v>
      </c>
      <c r="L86" s="6">
        <v>0</v>
      </c>
      <c r="M86" s="8">
        <v>30000</v>
      </c>
    </row>
    <row r="87" spans="1:13" ht="14.25" outlineLevel="2">
      <c r="A87" s="10" t="s">
        <v>9</v>
      </c>
      <c r="B87" s="6" t="s">
        <v>132</v>
      </c>
      <c r="C87" s="7" t="str">
        <f t="shared" si="6"/>
        <v>4</v>
      </c>
      <c r="D87" s="7" t="str">
        <f t="shared" si="7"/>
        <v>02</v>
      </c>
      <c r="E87" s="7" t="str">
        <f t="shared" si="8"/>
        <v>01</v>
      </c>
      <c r="F87" s="6">
        <v>3016</v>
      </c>
      <c r="G87" s="6">
        <v>0</v>
      </c>
      <c r="H87" s="6" t="s">
        <v>142</v>
      </c>
      <c r="I87" s="6">
        <v>0</v>
      </c>
      <c r="J87" s="8">
        <v>652273.7</v>
      </c>
      <c r="K87" s="8">
        <v>753964.8</v>
      </c>
      <c r="L87" s="8">
        <v>417000</v>
      </c>
      <c r="M87" s="8">
        <v>652273.7</v>
      </c>
    </row>
    <row r="88" spans="1:13" ht="14.25" outlineLevel="2">
      <c r="A88" s="10" t="s">
        <v>9</v>
      </c>
      <c r="B88" s="6" t="s">
        <v>141</v>
      </c>
      <c r="C88" s="7" t="str">
        <f t="shared" si="6"/>
        <v>4</v>
      </c>
      <c r="D88" s="7" t="str">
        <f t="shared" si="7"/>
        <v>02</v>
      </c>
      <c r="E88" s="7" t="str">
        <f t="shared" si="8"/>
        <v>01</v>
      </c>
      <c r="F88" s="6">
        <v>3200</v>
      </c>
      <c r="G88" s="6">
        <v>0</v>
      </c>
      <c r="H88" s="6" t="s">
        <v>143</v>
      </c>
      <c r="I88" s="6">
        <v>0</v>
      </c>
      <c r="J88" s="6">
        <v>0</v>
      </c>
      <c r="K88" s="6">
        <v>0</v>
      </c>
      <c r="L88" s="6">
        <v>0</v>
      </c>
      <c r="M88" s="6">
        <v>586.3</v>
      </c>
    </row>
    <row r="89" spans="1:13" ht="14.25" outlineLevel="2">
      <c r="A89" s="10" t="s">
        <v>9</v>
      </c>
      <c r="B89" s="6" t="s">
        <v>141</v>
      </c>
      <c r="C89" s="7" t="str">
        <f t="shared" si="6"/>
        <v>4</v>
      </c>
      <c r="D89" s="7" t="str">
        <f t="shared" si="7"/>
        <v>02</v>
      </c>
      <c r="E89" s="7" t="str">
        <f t="shared" si="8"/>
        <v>01</v>
      </c>
      <c r="F89" s="6">
        <v>3247</v>
      </c>
      <c r="G89" s="6">
        <v>0</v>
      </c>
      <c r="H89" s="6" t="s">
        <v>144</v>
      </c>
      <c r="I89" s="8">
        <v>560000</v>
      </c>
      <c r="J89" s="6">
        <v>0</v>
      </c>
      <c r="K89" s="8">
        <v>533475</v>
      </c>
      <c r="L89" s="6">
        <v>0</v>
      </c>
      <c r="M89" s="6">
        <v>0</v>
      </c>
    </row>
    <row r="90" spans="1:13" ht="28.5" outlineLevel="2">
      <c r="A90" s="10" t="s">
        <v>9</v>
      </c>
      <c r="B90" s="6" t="s">
        <v>141</v>
      </c>
      <c r="C90" s="7" t="str">
        <f t="shared" si="6"/>
        <v>4</v>
      </c>
      <c r="D90" s="7" t="str">
        <f t="shared" si="7"/>
        <v>02</v>
      </c>
      <c r="E90" s="7" t="str">
        <f t="shared" si="8"/>
        <v>01</v>
      </c>
      <c r="F90" s="6">
        <v>3248</v>
      </c>
      <c r="G90" s="6">
        <v>0</v>
      </c>
      <c r="H90" s="6" t="s">
        <v>145</v>
      </c>
      <c r="I90" s="8">
        <v>10986.97</v>
      </c>
      <c r="J90" s="6">
        <v>0</v>
      </c>
      <c r="K90" s="6">
        <v>0</v>
      </c>
      <c r="L90" s="6">
        <v>0</v>
      </c>
      <c r="M90" s="6">
        <v>0</v>
      </c>
    </row>
    <row r="91" spans="1:13" ht="14.25" outlineLevel="2">
      <c r="A91" s="10" t="s">
        <v>9</v>
      </c>
      <c r="B91" s="6" t="s">
        <v>141</v>
      </c>
      <c r="C91" s="7" t="str">
        <f t="shared" si="6"/>
        <v>4</v>
      </c>
      <c r="D91" s="7" t="str">
        <f t="shared" si="7"/>
        <v>02</v>
      </c>
      <c r="E91" s="7" t="str">
        <f t="shared" si="8"/>
        <v>01</v>
      </c>
      <c r="F91" s="6">
        <v>3258</v>
      </c>
      <c r="G91" s="6">
        <v>0</v>
      </c>
      <c r="H91" s="6" t="s">
        <v>148</v>
      </c>
      <c r="I91" s="8">
        <v>160916.2</v>
      </c>
      <c r="J91" s="6">
        <v>0</v>
      </c>
      <c r="K91" s="6">
        <v>0</v>
      </c>
      <c r="L91" s="6">
        <v>0</v>
      </c>
      <c r="M91" s="8">
        <v>74160.93</v>
      </c>
    </row>
    <row r="92" spans="1:13" ht="14.25" outlineLevel="2">
      <c r="A92" s="10" t="s">
        <v>9</v>
      </c>
      <c r="B92" s="6" t="s">
        <v>141</v>
      </c>
      <c r="C92" s="7" t="str">
        <f t="shared" si="6"/>
        <v>4</v>
      </c>
      <c r="D92" s="7" t="str">
        <f t="shared" si="7"/>
        <v>02</v>
      </c>
      <c r="E92" s="7" t="str">
        <f t="shared" si="8"/>
        <v>01</v>
      </c>
      <c r="F92" s="6">
        <v>3267</v>
      </c>
      <c r="G92" s="6">
        <v>0</v>
      </c>
      <c r="H92" s="6" t="s">
        <v>149</v>
      </c>
      <c r="I92" s="6">
        <v>0</v>
      </c>
      <c r="J92" s="6">
        <v>0</v>
      </c>
      <c r="K92" s="8">
        <v>130000</v>
      </c>
      <c r="L92" s="6">
        <v>0</v>
      </c>
      <c r="M92" s="6">
        <v>0</v>
      </c>
    </row>
    <row r="93" spans="1:13" ht="28.5" outlineLevel="2">
      <c r="A93" s="10" t="s">
        <v>9</v>
      </c>
      <c r="B93" s="6" t="s">
        <v>152</v>
      </c>
      <c r="C93" s="7" t="str">
        <f t="shared" si="6"/>
        <v>4</v>
      </c>
      <c r="D93" s="7" t="str">
        <f t="shared" si="7"/>
        <v>02</v>
      </c>
      <c r="E93" s="7" t="str">
        <f t="shared" si="8"/>
        <v>01</v>
      </c>
      <c r="F93" s="6">
        <v>3271</v>
      </c>
      <c r="G93" s="6">
        <v>0</v>
      </c>
      <c r="H93" s="6" t="s">
        <v>151</v>
      </c>
      <c r="I93" s="6">
        <v>0</v>
      </c>
      <c r="J93" s="6">
        <v>0</v>
      </c>
      <c r="K93" s="8">
        <v>155000</v>
      </c>
      <c r="L93" s="6">
        <v>0</v>
      </c>
      <c r="M93" s="6">
        <v>0</v>
      </c>
    </row>
    <row r="94" spans="1:13" ht="28.5" outlineLevel="2">
      <c r="A94" s="10" t="s">
        <v>9</v>
      </c>
      <c r="B94" s="6" t="s">
        <v>152</v>
      </c>
      <c r="C94" s="7" t="str">
        <f t="shared" si="6"/>
        <v>4</v>
      </c>
      <c r="D94" s="7" t="str">
        <f t="shared" si="7"/>
        <v>02</v>
      </c>
      <c r="E94" s="7" t="str">
        <f t="shared" si="8"/>
        <v>01</v>
      </c>
      <c r="F94" s="6">
        <v>3272</v>
      </c>
      <c r="G94" s="6">
        <v>0</v>
      </c>
      <c r="H94" s="6" t="s">
        <v>153</v>
      </c>
      <c r="I94" s="8">
        <v>140000</v>
      </c>
      <c r="J94" s="6">
        <v>0</v>
      </c>
      <c r="K94" s="6">
        <v>0</v>
      </c>
      <c r="L94" s="6">
        <v>0</v>
      </c>
      <c r="M94" s="6">
        <v>0</v>
      </c>
    </row>
    <row r="95" spans="1:13" ht="14.25" outlineLevel="2">
      <c r="A95" s="10" t="s">
        <v>9</v>
      </c>
      <c r="B95" s="6" t="s">
        <v>141</v>
      </c>
      <c r="C95" s="7" t="str">
        <f t="shared" si="6"/>
        <v>4</v>
      </c>
      <c r="D95" s="7" t="str">
        <f t="shared" si="7"/>
        <v>02</v>
      </c>
      <c r="E95" s="7" t="str">
        <f t="shared" si="8"/>
        <v>01</v>
      </c>
      <c r="F95" s="6">
        <v>3274</v>
      </c>
      <c r="G95" s="6">
        <v>0</v>
      </c>
      <c r="H95" s="6" t="s">
        <v>154</v>
      </c>
      <c r="I95" s="6">
        <v>0</v>
      </c>
      <c r="J95" s="6">
        <v>0</v>
      </c>
      <c r="K95" s="8">
        <v>300000</v>
      </c>
      <c r="L95" s="6">
        <v>0</v>
      </c>
      <c r="M95" s="6">
        <v>0</v>
      </c>
    </row>
    <row r="96" spans="1:13" ht="14.25" outlineLevel="2">
      <c r="A96" s="10" t="s">
        <v>9</v>
      </c>
      <c r="B96" s="6" t="s">
        <v>152</v>
      </c>
      <c r="C96" s="7" t="str">
        <f t="shared" si="6"/>
        <v>4</v>
      </c>
      <c r="D96" s="7" t="str">
        <f t="shared" si="7"/>
        <v>02</v>
      </c>
      <c r="E96" s="7" t="str">
        <f t="shared" si="8"/>
        <v>01</v>
      </c>
      <c r="F96" s="6">
        <v>3275</v>
      </c>
      <c r="G96" s="6">
        <v>0</v>
      </c>
      <c r="H96" s="6" t="s">
        <v>155</v>
      </c>
      <c r="I96" s="6">
        <v>0</v>
      </c>
      <c r="J96" s="8">
        <v>8000</v>
      </c>
      <c r="K96" s="6">
        <v>0</v>
      </c>
      <c r="L96" s="6">
        <v>0</v>
      </c>
      <c r="M96" s="8">
        <v>8000</v>
      </c>
    </row>
    <row r="97" spans="1:13" ht="28.5" outlineLevel="2">
      <c r="A97" s="10" t="s">
        <v>9</v>
      </c>
      <c r="B97" s="6" t="s">
        <v>152</v>
      </c>
      <c r="C97" s="7" t="str">
        <f t="shared" si="6"/>
        <v>4</v>
      </c>
      <c r="D97" s="7" t="str">
        <f t="shared" si="7"/>
        <v>02</v>
      </c>
      <c r="E97" s="7" t="str">
        <f t="shared" si="8"/>
        <v>01</v>
      </c>
      <c r="F97" s="6">
        <v>3276</v>
      </c>
      <c r="G97" s="6">
        <v>0</v>
      </c>
      <c r="H97" s="6" t="s">
        <v>156</v>
      </c>
      <c r="I97" s="6">
        <v>0</v>
      </c>
      <c r="J97" s="8">
        <v>60000</v>
      </c>
      <c r="K97" s="6">
        <v>0</v>
      </c>
      <c r="L97" s="6">
        <v>0</v>
      </c>
      <c r="M97" s="8">
        <v>60000</v>
      </c>
    </row>
    <row r="98" spans="1:13" ht="14.25" outlineLevel="2">
      <c r="A98" s="10" t="s">
        <v>9</v>
      </c>
      <c r="B98" s="6" t="s">
        <v>120</v>
      </c>
      <c r="C98" s="7" t="str">
        <f t="shared" si="6"/>
        <v>4</v>
      </c>
      <c r="D98" s="7" t="str">
        <f t="shared" si="7"/>
        <v>03</v>
      </c>
      <c r="E98" s="7" t="str">
        <f t="shared" si="8"/>
        <v>11</v>
      </c>
      <c r="F98" s="6">
        <v>2541</v>
      </c>
      <c r="G98" s="6">
        <v>0</v>
      </c>
      <c r="H98" s="6" t="s">
        <v>119</v>
      </c>
      <c r="I98" s="8">
        <v>10000</v>
      </c>
      <c r="J98" s="8">
        <v>5000</v>
      </c>
      <c r="K98" s="8">
        <v>5000</v>
      </c>
      <c r="L98" s="8">
        <v>5000</v>
      </c>
      <c r="M98" s="8">
        <v>7950.2</v>
      </c>
    </row>
    <row r="99" spans="1:13" ht="14.25" outlineLevel="2">
      <c r="A99" s="10" t="s">
        <v>9</v>
      </c>
      <c r="B99" s="6" t="s">
        <v>122</v>
      </c>
      <c r="C99" s="7" t="str">
        <f t="shared" si="6"/>
        <v>4</v>
      </c>
      <c r="D99" s="7" t="str">
        <f t="shared" si="7"/>
        <v>03</v>
      </c>
      <c r="E99" s="7" t="str">
        <f t="shared" si="8"/>
        <v>12</v>
      </c>
      <c r="F99" s="6">
        <v>2542</v>
      </c>
      <c r="G99" s="6">
        <v>0</v>
      </c>
      <c r="H99" s="6" t="s">
        <v>121</v>
      </c>
      <c r="I99" s="8">
        <v>40000</v>
      </c>
      <c r="J99" s="8">
        <v>210000</v>
      </c>
      <c r="K99" s="8">
        <v>100000</v>
      </c>
      <c r="L99" s="8">
        <v>140000</v>
      </c>
      <c r="M99" s="8">
        <v>236280</v>
      </c>
    </row>
    <row r="100" spans="1:13" ht="28.5" outlineLevel="2">
      <c r="A100" s="10" t="s">
        <v>9</v>
      </c>
      <c r="B100" s="6" t="s">
        <v>128</v>
      </c>
      <c r="C100" s="7" t="str">
        <f t="shared" si="6"/>
        <v>4</v>
      </c>
      <c r="D100" s="7" t="str">
        <f t="shared" si="7"/>
        <v>03</v>
      </c>
      <c r="E100" s="7" t="str">
        <f t="shared" si="8"/>
        <v>12</v>
      </c>
      <c r="F100" s="6">
        <v>3270</v>
      </c>
      <c r="G100" s="6">
        <v>0</v>
      </c>
      <c r="H100" s="6" t="s">
        <v>150</v>
      </c>
      <c r="I100" s="6">
        <v>0</v>
      </c>
      <c r="J100" s="8">
        <v>20000</v>
      </c>
      <c r="K100" s="6">
        <v>0</v>
      </c>
      <c r="L100" s="6">
        <v>0</v>
      </c>
      <c r="M100" s="8">
        <v>39958.61</v>
      </c>
    </row>
    <row r="101" spans="1:13" ht="14.25" outlineLevel="2">
      <c r="A101" s="10" t="s">
        <v>9</v>
      </c>
      <c r="B101" s="6" t="s">
        <v>127</v>
      </c>
      <c r="C101" s="7" t="str">
        <f t="shared" si="6"/>
        <v>4</v>
      </c>
      <c r="D101" s="7" t="str">
        <f t="shared" si="7"/>
        <v>04</v>
      </c>
      <c r="E101" s="7" t="str">
        <f t="shared" si="8"/>
        <v>01</v>
      </c>
      <c r="F101" s="6">
        <v>2566</v>
      </c>
      <c r="G101" s="6">
        <v>0</v>
      </c>
      <c r="H101" s="6" t="s">
        <v>126</v>
      </c>
      <c r="I101" s="6">
        <v>0</v>
      </c>
      <c r="J101" s="8">
        <v>150000</v>
      </c>
      <c r="K101" s="6">
        <v>0</v>
      </c>
      <c r="L101" s="6">
        <v>0</v>
      </c>
      <c r="M101" s="8">
        <v>150000</v>
      </c>
    </row>
    <row r="102" spans="1:13" ht="14.25" outlineLevel="2">
      <c r="A102" s="10" t="s">
        <v>9</v>
      </c>
      <c r="B102" s="6" t="s">
        <v>124</v>
      </c>
      <c r="C102" s="7" t="str">
        <f aca="true" t="shared" si="9" ref="C102:C123">MID($B102,1,1)</f>
        <v>4</v>
      </c>
      <c r="D102" s="7" t="str">
        <f aca="true" t="shared" si="10" ref="D102:D123">MID($B102,3,2)</f>
        <v>04</v>
      </c>
      <c r="E102" s="7" t="str">
        <f aca="true" t="shared" si="11" ref="E102:E123">MID($B102,6,2)</f>
        <v>02</v>
      </c>
      <c r="F102" s="6">
        <v>2550</v>
      </c>
      <c r="G102" s="6">
        <v>0</v>
      </c>
      <c r="H102" s="6" t="s">
        <v>123</v>
      </c>
      <c r="I102" s="8">
        <v>136683.04</v>
      </c>
      <c r="J102" s="6">
        <v>0</v>
      </c>
      <c r="K102" s="6">
        <v>0</v>
      </c>
      <c r="L102" s="6">
        <v>0</v>
      </c>
      <c r="M102" s="6">
        <v>0</v>
      </c>
    </row>
    <row r="103" spans="1:13" ht="14.25" outlineLevel="2">
      <c r="A103" s="10" t="s">
        <v>9</v>
      </c>
      <c r="B103" s="6" t="s">
        <v>124</v>
      </c>
      <c r="C103" s="7" t="str">
        <f t="shared" si="9"/>
        <v>4</v>
      </c>
      <c r="D103" s="7" t="str">
        <f t="shared" si="10"/>
        <v>04</v>
      </c>
      <c r="E103" s="7" t="str">
        <f t="shared" si="11"/>
        <v>02</v>
      </c>
      <c r="F103" s="6">
        <v>2551</v>
      </c>
      <c r="G103" s="6">
        <v>0</v>
      </c>
      <c r="H103" s="6" t="s">
        <v>125</v>
      </c>
      <c r="I103" s="8">
        <v>70000</v>
      </c>
      <c r="J103" s="8">
        <v>10000</v>
      </c>
      <c r="K103" s="8">
        <v>10000</v>
      </c>
      <c r="L103" s="8">
        <v>10000</v>
      </c>
      <c r="M103" s="8">
        <v>10000</v>
      </c>
    </row>
    <row r="104" spans="1:13" ht="28.5" outlineLevel="2">
      <c r="A104" s="10" t="s">
        <v>9</v>
      </c>
      <c r="B104" s="6" t="s">
        <v>147</v>
      </c>
      <c r="C104" s="7" t="str">
        <f t="shared" si="9"/>
        <v>4</v>
      </c>
      <c r="D104" s="7" t="str">
        <f t="shared" si="10"/>
        <v>05</v>
      </c>
      <c r="E104" s="7" t="str">
        <f t="shared" si="11"/>
        <v>01</v>
      </c>
      <c r="F104" s="6">
        <v>3250</v>
      </c>
      <c r="G104" s="6">
        <v>1</v>
      </c>
      <c r="H104" s="6" t="s">
        <v>146</v>
      </c>
      <c r="I104" s="8">
        <v>285894.19</v>
      </c>
      <c r="J104" s="8">
        <v>260000</v>
      </c>
      <c r="K104" s="8">
        <v>250000</v>
      </c>
      <c r="L104" s="8">
        <v>250000</v>
      </c>
      <c r="M104" s="8">
        <v>312590.12</v>
      </c>
    </row>
    <row r="105" spans="1:13" ht="15" outlineLevel="1">
      <c r="A105" s="10"/>
      <c r="B105" s="12"/>
      <c r="C105" s="13" t="s">
        <v>196</v>
      </c>
      <c r="D105" s="13"/>
      <c r="E105" s="13"/>
      <c r="F105" s="12"/>
      <c r="G105" s="12"/>
      <c r="H105" s="12" t="s">
        <v>197</v>
      </c>
      <c r="I105" s="14">
        <f>SUBTOTAL(9,I77:I104)</f>
        <v>3095579.7100000004</v>
      </c>
      <c r="J105" s="14">
        <f>SUBTOTAL(9,J77:J104)</f>
        <v>4926370.64</v>
      </c>
      <c r="K105" s="14">
        <f>SUBTOTAL(9,K77:K104)</f>
        <v>2439939.8</v>
      </c>
      <c r="L105" s="14">
        <f>SUBTOTAL(9,L77:L104)</f>
        <v>824500</v>
      </c>
      <c r="M105" s="14">
        <f>SUBTOTAL(9,M77:M104)</f>
        <v>5114896.8</v>
      </c>
    </row>
    <row r="106" spans="1:13" ht="28.5" outlineLevel="2">
      <c r="A106" s="10" t="s">
        <v>9</v>
      </c>
      <c r="B106" s="6" t="s">
        <v>159</v>
      </c>
      <c r="C106" s="7" t="str">
        <f t="shared" si="9"/>
        <v>6</v>
      </c>
      <c r="D106" s="7" t="str">
        <f t="shared" si="10"/>
        <v>03</v>
      </c>
      <c r="E106" s="7" t="str">
        <f t="shared" si="11"/>
        <v>01</v>
      </c>
      <c r="F106" s="6">
        <v>3469</v>
      </c>
      <c r="G106" s="6">
        <v>0</v>
      </c>
      <c r="H106" s="6" t="s">
        <v>160</v>
      </c>
      <c r="I106" s="8">
        <v>200000</v>
      </c>
      <c r="J106" s="6">
        <v>0</v>
      </c>
      <c r="K106" s="6">
        <v>0</v>
      </c>
      <c r="L106" s="6">
        <v>0</v>
      </c>
      <c r="M106" s="8">
        <v>200000</v>
      </c>
    </row>
    <row r="107" spans="1:13" ht="14.25" outlineLevel="2">
      <c r="A107" s="10" t="s">
        <v>9</v>
      </c>
      <c r="B107" s="6" t="s">
        <v>159</v>
      </c>
      <c r="C107" s="7" t="str">
        <f t="shared" si="9"/>
        <v>6</v>
      </c>
      <c r="D107" s="7" t="str">
        <f t="shared" si="10"/>
        <v>03</v>
      </c>
      <c r="E107" s="7" t="str">
        <f t="shared" si="11"/>
        <v>01</v>
      </c>
      <c r="F107" s="6">
        <v>3470</v>
      </c>
      <c r="G107" s="6">
        <v>0</v>
      </c>
      <c r="H107" s="6" t="s">
        <v>161</v>
      </c>
      <c r="I107" s="6">
        <v>0</v>
      </c>
      <c r="J107" s="6">
        <v>0</v>
      </c>
      <c r="K107" s="6">
        <v>0</v>
      </c>
      <c r="L107" s="6">
        <v>0</v>
      </c>
      <c r="M107" s="8">
        <v>61845.31</v>
      </c>
    </row>
    <row r="108" spans="1:13" ht="15" outlineLevel="1">
      <c r="A108" s="10"/>
      <c r="B108" s="12"/>
      <c r="C108" s="13" t="s">
        <v>198</v>
      </c>
      <c r="D108" s="13"/>
      <c r="E108" s="13"/>
      <c r="F108" s="12"/>
      <c r="G108" s="12"/>
      <c r="H108" s="12" t="s">
        <v>201</v>
      </c>
      <c r="I108" s="14">
        <f>SUBTOTAL(9,I106:I107)</f>
        <v>200000</v>
      </c>
      <c r="J108" s="14">
        <f>SUBTOTAL(9,J106:J107)</f>
        <v>0</v>
      </c>
      <c r="K108" s="14">
        <f>SUBTOTAL(9,K106:K107)</f>
        <v>0</v>
      </c>
      <c r="L108" s="14">
        <f>SUBTOTAL(9,L106:L107)</f>
        <v>0</v>
      </c>
      <c r="M108" s="14">
        <f>SUBTOTAL(9,M106:M107)</f>
        <v>261845.31</v>
      </c>
    </row>
    <row r="109" spans="1:13" ht="14.25" outlineLevel="2">
      <c r="A109" s="10" t="s">
        <v>9</v>
      </c>
      <c r="B109" s="6" t="s">
        <v>158</v>
      </c>
      <c r="C109" s="7" t="str">
        <f t="shared" si="9"/>
        <v>7</v>
      </c>
      <c r="D109" s="7" t="str">
        <f t="shared" si="10"/>
        <v>01</v>
      </c>
      <c r="E109" s="7" t="str">
        <f t="shared" si="11"/>
        <v>01</v>
      </c>
      <c r="F109" s="6">
        <v>3400</v>
      </c>
      <c r="G109" s="6">
        <v>0</v>
      </c>
      <c r="H109" s="6" t="s">
        <v>157</v>
      </c>
      <c r="I109" s="8">
        <v>300000</v>
      </c>
      <c r="J109" s="8">
        <v>300000</v>
      </c>
      <c r="K109" s="8">
        <v>300000</v>
      </c>
      <c r="L109" s="8">
        <v>300000</v>
      </c>
      <c r="M109" s="8">
        <v>300000</v>
      </c>
    </row>
    <row r="110" spans="1:13" ht="15" outlineLevel="1">
      <c r="A110" s="10"/>
      <c r="B110" s="12"/>
      <c r="C110" s="13" t="s">
        <v>200</v>
      </c>
      <c r="D110" s="13"/>
      <c r="E110" s="13"/>
      <c r="F110" s="12"/>
      <c r="G110" s="12"/>
      <c r="H110" s="12" t="s">
        <v>202</v>
      </c>
      <c r="I110" s="14">
        <f>SUBTOTAL(9,I109:I109)</f>
        <v>300000</v>
      </c>
      <c r="J110" s="14">
        <f>SUBTOTAL(9,J109:J109)</f>
        <v>300000</v>
      </c>
      <c r="K110" s="14">
        <f>SUBTOTAL(9,K109:K109)</f>
        <v>300000</v>
      </c>
      <c r="L110" s="14">
        <f>SUBTOTAL(9,L109:L109)</f>
        <v>300000</v>
      </c>
      <c r="M110" s="14">
        <f>SUBTOTAL(9,M109:M109)</f>
        <v>300000</v>
      </c>
    </row>
    <row r="111" spans="1:13" ht="14.25" outlineLevel="2">
      <c r="A111" s="10" t="s">
        <v>9</v>
      </c>
      <c r="B111" s="6" t="s">
        <v>167</v>
      </c>
      <c r="C111" s="7" t="str">
        <f t="shared" si="9"/>
        <v>9</v>
      </c>
      <c r="D111" s="7" t="str">
        <f t="shared" si="10"/>
        <v>01</v>
      </c>
      <c r="E111" s="7" t="str">
        <f t="shared" si="11"/>
        <v>01</v>
      </c>
      <c r="F111" s="6">
        <v>3860</v>
      </c>
      <c r="G111" s="6">
        <v>0</v>
      </c>
      <c r="H111" s="6" t="s">
        <v>166</v>
      </c>
      <c r="I111" s="8">
        <v>10000</v>
      </c>
      <c r="J111" s="8">
        <v>10000</v>
      </c>
      <c r="K111" s="8">
        <v>10000</v>
      </c>
      <c r="L111" s="8">
        <v>10000</v>
      </c>
      <c r="M111" s="8">
        <v>10000</v>
      </c>
    </row>
    <row r="112" spans="1:13" ht="28.5" outlineLevel="2">
      <c r="A112" s="10" t="s">
        <v>9</v>
      </c>
      <c r="B112" s="6" t="s">
        <v>181</v>
      </c>
      <c r="C112" s="7" t="str">
        <f t="shared" si="9"/>
        <v>9</v>
      </c>
      <c r="D112" s="7" t="str">
        <f t="shared" si="10"/>
        <v>01</v>
      </c>
      <c r="E112" s="7" t="str">
        <f t="shared" si="11"/>
        <v>01</v>
      </c>
      <c r="F112" s="6">
        <v>3922</v>
      </c>
      <c r="G112" s="6">
        <v>0</v>
      </c>
      <c r="H112" s="6" t="s">
        <v>179</v>
      </c>
      <c r="I112" s="8">
        <v>371000</v>
      </c>
      <c r="J112" s="8">
        <v>400000</v>
      </c>
      <c r="K112" s="8">
        <v>400000</v>
      </c>
      <c r="L112" s="8">
        <v>400000</v>
      </c>
      <c r="M112" s="8">
        <v>400000</v>
      </c>
    </row>
    <row r="113" spans="1:13" ht="28.5" outlineLevel="2">
      <c r="A113" s="10" t="s">
        <v>9</v>
      </c>
      <c r="B113" s="6" t="s">
        <v>181</v>
      </c>
      <c r="C113" s="7" t="str">
        <f t="shared" si="9"/>
        <v>9</v>
      </c>
      <c r="D113" s="7" t="str">
        <f t="shared" si="10"/>
        <v>01</v>
      </c>
      <c r="E113" s="7" t="str">
        <f t="shared" si="11"/>
        <v>01</v>
      </c>
      <c r="F113" s="6">
        <v>3923</v>
      </c>
      <c r="G113" s="6">
        <v>0</v>
      </c>
      <c r="H113" s="6" t="s">
        <v>180</v>
      </c>
      <c r="I113" s="8">
        <v>40000</v>
      </c>
      <c r="J113" s="8">
        <v>40000</v>
      </c>
      <c r="K113" s="8">
        <v>40000</v>
      </c>
      <c r="L113" s="8">
        <v>40000</v>
      </c>
      <c r="M113" s="8">
        <v>40000</v>
      </c>
    </row>
    <row r="114" spans="1:13" ht="14.25" outlineLevel="2">
      <c r="A114" s="10" t="s">
        <v>9</v>
      </c>
      <c r="B114" s="6" t="s">
        <v>163</v>
      </c>
      <c r="C114" s="7" t="str">
        <f t="shared" si="9"/>
        <v>9</v>
      </c>
      <c r="D114" s="7" t="str">
        <f t="shared" si="10"/>
        <v>01</v>
      </c>
      <c r="E114" s="7" t="str">
        <f t="shared" si="11"/>
        <v>02</v>
      </c>
      <c r="F114" s="6">
        <v>3840</v>
      </c>
      <c r="G114" s="6">
        <v>0</v>
      </c>
      <c r="H114" s="6" t="s">
        <v>162</v>
      </c>
      <c r="I114" s="8">
        <v>130000</v>
      </c>
      <c r="J114" s="8">
        <v>130000</v>
      </c>
      <c r="K114" s="8">
        <v>130000</v>
      </c>
      <c r="L114" s="8">
        <v>130000</v>
      </c>
      <c r="M114" s="8">
        <v>130000</v>
      </c>
    </row>
    <row r="115" spans="1:13" ht="28.5" outlineLevel="2">
      <c r="A115" s="10" t="s">
        <v>9</v>
      </c>
      <c r="B115" s="6" t="s">
        <v>165</v>
      </c>
      <c r="C115" s="7" t="str">
        <f t="shared" si="9"/>
        <v>9</v>
      </c>
      <c r="D115" s="7" t="str">
        <f t="shared" si="10"/>
        <v>01</v>
      </c>
      <c r="E115" s="7" t="str">
        <f t="shared" si="11"/>
        <v>02</v>
      </c>
      <c r="F115" s="6">
        <v>3850</v>
      </c>
      <c r="G115" s="6">
        <v>0</v>
      </c>
      <c r="H115" s="6" t="s">
        <v>164</v>
      </c>
      <c r="I115" s="8">
        <v>180000</v>
      </c>
      <c r="J115" s="8">
        <v>180000</v>
      </c>
      <c r="K115" s="8">
        <v>180000</v>
      </c>
      <c r="L115" s="8">
        <v>180000</v>
      </c>
      <c r="M115" s="8">
        <v>180000</v>
      </c>
    </row>
    <row r="116" spans="1:13" ht="28.5" outlineLevel="2">
      <c r="A116" s="10" t="s">
        <v>9</v>
      </c>
      <c r="B116" s="6" t="s">
        <v>173</v>
      </c>
      <c r="C116" s="7" t="str">
        <f t="shared" si="9"/>
        <v>9</v>
      </c>
      <c r="D116" s="7" t="str">
        <f t="shared" si="10"/>
        <v>01</v>
      </c>
      <c r="E116" s="7" t="str">
        <f t="shared" si="11"/>
        <v>03</v>
      </c>
      <c r="F116" s="6">
        <v>3880</v>
      </c>
      <c r="G116" s="6">
        <v>0</v>
      </c>
      <c r="H116" s="6" t="s">
        <v>172</v>
      </c>
      <c r="I116" s="8">
        <v>100000</v>
      </c>
      <c r="J116" s="8">
        <v>100000</v>
      </c>
      <c r="K116" s="8">
        <v>100000</v>
      </c>
      <c r="L116" s="8">
        <v>100000</v>
      </c>
      <c r="M116" s="8">
        <v>100000</v>
      </c>
    </row>
    <row r="117" spans="1:13" ht="14.25" outlineLevel="2">
      <c r="A117" s="10" t="s">
        <v>9</v>
      </c>
      <c r="B117" s="6" t="s">
        <v>169</v>
      </c>
      <c r="C117" s="7" t="str">
        <f t="shared" si="9"/>
        <v>9</v>
      </c>
      <c r="D117" s="7" t="str">
        <f t="shared" si="10"/>
        <v>01</v>
      </c>
      <c r="E117" s="7" t="str">
        <f t="shared" si="11"/>
        <v>99</v>
      </c>
      <c r="F117" s="6">
        <v>3865</v>
      </c>
      <c r="G117" s="6">
        <v>0</v>
      </c>
      <c r="H117" s="6" t="s">
        <v>168</v>
      </c>
      <c r="I117" s="8">
        <v>150000</v>
      </c>
      <c r="J117" s="8">
        <v>10000</v>
      </c>
      <c r="K117" s="8">
        <v>10000</v>
      </c>
      <c r="L117" s="8">
        <v>10000</v>
      </c>
      <c r="M117" s="8">
        <v>10000</v>
      </c>
    </row>
    <row r="118" spans="1:13" ht="14.25" outlineLevel="2">
      <c r="A118" s="10" t="s">
        <v>9</v>
      </c>
      <c r="B118" s="6" t="s">
        <v>183</v>
      </c>
      <c r="C118" s="7" t="str">
        <f t="shared" si="9"/>
        <v>9</v>
      </c>
      <c r="D118" s="7" t="str">
        <f t="shared" si="10"/>
        <v>01</v>
      </c>
      <c r="E118" s="7" t="str">
        <f t="shared" si="11"/>
        <v>99</v>
      </c>
      <c r="F118" s="6">
        <v>3950</v>
      </c>
      <c r="G118" s="6">
        <v>0</v>
      </c>
      <c r="H118" s="6" t="s">
        <v>182</v>
      </c>
      <c r="I118" s="8">
        <v>5000</v>
      </c>
      <c r="J118" s="8">
        <v>5000</v>
      </c>
      <c r="K118" s="8">
        <v>5000</v>
      </c>
      <c r="L118" s="8">
        <v>5000</v>
      </c>
      <c r="M118" s="8">
        <v>5367.85</v>
      </c>
    </row>
    <row r="119" spans="1:13" ht="14.25" outlineLevel="2">
      <c r="A119" s="10" t="s">
        <v>9</v>
      </c>
      <c r="B119" s="6" t="s">
        <v>178</v>
      </c>
      <c r="C119" s="7" t="str">
        <f t="shared" si="9"/>
        <v>9</v>
      </c>
      <c r="D119" s="7" t="str">
        <f t="shared" si="10"/>
        <v>02</v>
      </c>
      <c r="E119" s="7" t="str">
        <f t="shared" si="11"/>
        <v>02</v>
      </c>
      <c r="F119" s="6">
        <v>3910</v>
      </c>
      <c r="G119" s="6">
        <v>0</v>
      </c>
      <c r="H119" s="6" t="s">
        <v>177</v>
      </c>
      <c r="I119" s="8">
        <v>10000</v>
      </c>
      <c r="J119" s="8">
        <v>10000</v>
      </c>
      <c r="K119" s="8">
        <v>10000</v>
      </c>
      <c r="L119" s="8">
        <v>10000</v>
      </c>
      <c r="M119" s="8">
        <v>10000</v>
      </c>
    </row>
    <row r="120" spans="1:13" ht="14.25" outlineLevel="2">
      <c r="A120" s="10" t="s">
        <v>9</v>
      </c>
      <c r="B120" s="6" t="s">
        <v>171</v>
      </c>
      <c r="C120" s="7" t="str">
        <f t="shared" si="9"/>
        <v>9</v>
      </c>
      <c r="D120" s="7" t="str">
        <f t="shared" si="10"/>
        <v>02</v>
      </c>
      <c r="E120" s="7" t="str">
        <f t="shared" si="11"/>
        <v>04</v>
      </c>
      <c r="F120" s="6">
        <v>3870</v>
      </c>
      <c r="G120" s="6">
        <v>0</v>
      </c>
      <c r="H120" s="6" t="s">
        <v>170</v>
      </c>
      <c r="I120" s="8">
        <v>100000</v>
      </c>
      <c r="J120" s="8">
        <v>100000</v>
      </c>
      <c r="K120" s="8">
        <v>100000</v>
      </c>
      <c r="L120" s="8">
        <v>100000</v>
      </c>
      <c r="M120" s="8">
        <v>100000</v>
      </c>
    </row>
    <row r="121" spans="1:13" ht="14.25" outlineLevel="2">
      <c r="A121" s="10" t="s">
        <v>9</v>
      </c>
      <c r="B121" s="6" t="s">
        <v>175</v>
      </c>
      <c r="C121" s="7" t="str">
        <f t="shared" si="9"/>
        <v>9</v>
      </c>
      <c r="D121" s="7" t="str">
        <f t="shared" si="10"/>
        <v>02</v>
      </c>
      <c r="E121" s="7" t="str">
        <f t="shared" si="11"/>
        <v>99</v>
      </c>
      <c r="F121" s="6">
        <v>3889</v>
      </c>
      <c r="G121" s="6">
        <v>0</v>
      </c>
      <c r="H121" s="6" t="s">
        <v>174</v>
      </c>
      <c r="I121" s="8">
        <v>30000</v>
      </c>
      <c r="J121" s="8">
        <v>30000</v>
      </c>
      <c r="K121" s="8">
        <v>30000</v>
      </c>
      <c r="L121" s="8">
        <v>30000</v>
      </c>
      <c r="M121" s="8">
        <v>31141.72</v>
      </c>
    </row>
    <row r="122" spans="1:13" ht="14.25" outlineLevel="2">
      <c r="A122" s="10" t="s">
        <v>9</v>
      </c>
      <c r="B122" s="6" t="s">
        <v>175</v>
      </c>
      <c r="C122" s="7" t="str">
        <f t="shared" si="9"/>
        <v>9</v>
      </c>
      <c r="D122" s="7" t="str">
        <f t="shared" si="10"/>
        <v>02</v>
      </c>
      <c r="E122" s="7" t="str">
        <f t="shared" si="11"/>
        <v>99</v>
      </c>
      <c r="F122" s="6">
        <v>3900</v>
      </c>
      <c r="G122" s="6">
        <v>0</v>
      </c>
      <c r="H122" s="6" t="s">
        <v>176</v>
      </c>
      <c r="I122" s="8">
        <v>245000</v>
      </c>
      <c r="J122" s="8">
        <v>100000</v>
      </c>
      <c r="K122" s="8">
        <v>100000</v>
      </c>
      <c r="L122" s="8">
        <v>100000</v>
      </c>
      <c r="M122" s="8">
        <v>100000</v>
      </c>
    </row>
    <row r="123" spans="1:13" ht="14.25" outlineLevel="2">
      <c r="A123" s="10" t="s">
        <v>9</v>
      </c>
      <c r="B123" s="6" t="s">
        <v>175</v>
      </c>
      <c r="C123" s="7" t="str">
        <f t="shared" si="9"/>
        <v>9</v>
      </c>
      <c r="D123" s="7" t="str">
        <f t="shared" si="10"/>
        <v>02</v>
      </c>
      <c r="E123" s="7" t="str">
        <f t="shared" si="11"/>
        <v>99</v>
      </c>
      <c r="F123" s="6">
        <v>3970</v>
      </c>
      <c r="G123" s="6">
        <v>0</v>
      </c>
      <c r="H123" s="6" t="s">
        <v>184</v>
      </c>
      <c r="I123" s="8">
        <v>10000</v>
      </c>
      <c r="J123" s="8">
        <v>10000</v>
      </c>
      <c r="K123" s="8">
        <v>10000</v>
      </c>
      <c r="L123" s="8">
        <v>10000</v>
      </c>
      <c r="M123" s="8">
        <v>10000</v>
      </c>
    </row>
    <row r="124" spans="1:13" ht="15" outlineLevel="1">
      <c r="A124" s="10"/>
      <c r="B124" s="12"/>
      <c r="C124" s="13" t="s">
        <v>199</v>
      </c>
      <c r="D124" s="13"/>
      <c r="E124" s="13"/>
      <c r="F124" s="12"/>
      <c r="G124" s="12"/>
      <c r="H124" s="12" t="s">
        <v>203</v>
      </c>
      <c r="I124" s="14">
        <f>SUBTOTAL(9,I111:I123)</f>
        <v>1381000</v>
      </c>
      <c r="J124" s="14">
        <f>SUBTOTAL(9,J111:J123)</f>
        <v>1125000</v>
      </c>
      <c r="K124" s="14">
        <f>SUBTOTAL(9,K111:K123)</f>
        <v>1125000</v>
      </c>
      <c r="L124" s="14">
        <f>SUBTOTAL(9,L111:L123)</f>
        <v>1125000</v>
      </c>
      <c r="M124" s="14">
        <f>SUBTOTAL(9,M111:M123)</f>
        <v>1126509.5699999998</v>
      </c>
    </row>
    <row r="125" ht="8.25" outlineLevel="1"/>
    <row r="126" spans="3:13" ht="26.25" customHeight="1" outlineLevel="1">
      <c r="C126" s="16" t="s">
        <v>189</v>
      </c>
      <c r="D126" s="17"/>
      <c r="E126" s="17"/>
      <c r="F126" s="17"/>
      <c r="G126" s="17"/>
      <c r="H126" s="18"/>
      <c r="I126" s="15">
        <f>SUBTOTAL(9,I2:I125)</f>
        <v>11022525.2</v>
      </c>
      <c r="J126" s="15">
        <f>SUBTOTAL(9,J2:J125)</f>
        <v>9837787.64</v>
      </c>
      <c r="K126" s="15">
        <f>SUBTOTAL(9,K2:K125)</f>
        <v>7334590.8</v>
      </c>
      <c r="L126" s="15">
        <f>SUBTOTAL(9,L2:L125)</f>
        <v>5724174.5</v>
      </c>
      <c r="M126" s="15">
        <f>SUBTOTAL(9,M2:M125)</f>
        <v>13054283.099999998</v>
      </c>
    </row>
  </sheetData>
  <sheetProtection/>
  <autoFilter ref="A1:M123"/>
  <mergeCells count="1">
    <mergeCell ref="C126:H126"/>
  </mergeCells>
  <printOptions/>
  <pageMargins left="0.5511811023622047" right="0.5511811023622047" top="0.7874015748031497" bottom="0.6299212598425197" header="0.4724409448818898" footer="0.3937007874015748"/>
  <pageSetup fitToHeight="0" fitToWidth="1" horizontalDpi="600" verticalDpi="600" orientation="landscape" paperSize="8" scale="91" r:id="rId1"/>
  <headerFooter>
    <oddHeader>&amp;C&amp;"-,Grassetto"&amp;18Comune di Castello di Godego: Entrate Bilancio di Previione 2021-2023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Quagliotto</dc:creator>
  <cp:keywords/>
  <dc:description/>
  <cp:lastModifiedBy>Roberto Quagliotto</cp:lastModifiedBy>
  <cp:lastPrinted>2021-02-13T08:18:43Z</cp:lastPrinted>
  <dcterms:created xsi:type="dcterms:W3CDTF">2021-02-12T22:24:27Z</dcterms:created>
  <dcterms:modified xsi:type="dcterms:W3CDTF">2021-02-15T06:44:11Z</dcterms:modified>
  <cp:category/>
  <cp:version/>
  <cp:contentType/>
  <cp:contentStatus/>
</cp:coreProperties>
</file>